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Q76" s="1"/>
  <c r="B80"/>
  <c r="D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Q88" i="81"/>
  <c r="Q40"/>
  <c r="Q80"/>
  <c r="Q92"/>
  <c r="Q60"/>
  <c r="Q72"/>
  <c r="Q56"/>
  <c r="Q24"/>
  <c r="T2" i="82"/>
  <c r="T2" i="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84" i="63"/>
  <c r="AB24"/>
  <c r="AB81"/>
  <c r="AB97" i="62"/>
  <c r="AB49"/>
  <c r="AB33"/>
  <c r="AB29"/>
  <c r="AB25"/>
  <c r="AB17"/>
  <c r="AB48"/>
  <c r="AB84" i="61"/>
  <c r="AB80"/>
  <c r="AB76"/>
  <c r="AB64"/>
  <c r="AB60"/>
  <c r="AB56"/>
  <c r="AB48"/>
  <c r="AB28"/>
  <c r="AB24"/>
  <c r="AB20"/>
  <c r="AB12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5" i="63" l="1"/>
  <c r="F93"/>
  <c r="O99" i="81"/>
  <c r="L99"/>
  <c r="I99"/>
  <c r="C99"/>
  <c r="F99"/>
  <c r="F81" i="62"/>
  <c r="F65" i="56"/>
  <c r="F80" i="62"/>
  <c r="F81" i="63"/>
  <c r="F67"/>
  <c r="F63"/>
  <c r="F35"/>
  <c r="F79" i="62"/>
  <c r="F59"/>
  <c r="F45"/>
  <c r="C99" i="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32"/>
  <c r="O32"/>
  <c r="V40"/>
  <c r="V16"/>
  <c r="V24"/>
  <c r="V24" i="5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F61"/>
  <c r="O64"/>
  <c r="O72"/>
  <c r="O80"/>
  <c r="O92"/>
  <c r="O45" i="56"/>
  <c r="V3" i="55"/>
  <c r="O15" i="56"/>
  <c r="V36"/>
  <c r="V52"/>
  <c r="V28" i="55"/>
  <c r="V44"/>
  <c r="V11" i="56"/>
  <c r="V27"/>
  <c r="V32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93"/>
  <c r="O86" i="55"/>
  <c r="O7" i="56"/>
  <c r="O23"/>
  <c r="V28"/>
  <c r="V39"/>
  <c r="V44"/>
  <c r="V63"/>
  <c r="J99" i="55"/>
  <c r="N24"/>
  <c r="O24" s="1"/>
  <c r="N40"/>
  <c r="O40" s="1"/>
  <c r="N56"/>
  <c r="O56" s="1"/>
  <c r="O96"/>
  <c r="O56" i="56"/>
  <c r="V25" i="58"/>
  <c r="V38"/>
  <c r="V75" i="55"/>
  <c r="G3" i="56"/>
  <c r="V56"/>
  <c r="V60"/>
  <c r="V64"/>
  <c r="V68"/>
  <c r="B99" i="57"/>
  <c r="F3"/>
  <c r="K99"/>
  <c r="H99" i="81" s="1"/>
  <c r="N82" i="57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4"/>
  <c r="O76"/>
  <c r="O60"/>
  <c r="O52"/>
  <c r="O36"/>
  <c r="O96"/>
  <c r="O88"/>
  <c r="O80"/>
  <c r="O72"/>
  <c r="O64"/>
  <c r="O44"/>
  <c r="O28"/>
  <c r="O48"/>
  <c r="O14" i="55"/>
  <c r="P99" i="81"/>
  <c r="J99"/>
  <c r="D99"/>
  <c r="O97" i="56"/>
  <c r="O89"/>
  <c r="O81"/>
  <c r="O9"/>
  <c r="O65"/>
  <c r="O85"/>
  <c r="O57"/>
  <c r="O45" i="58"/>
  <c r="K99" i="81"/>
  <c r="M99" s="1"/>
  <c r="E99"/>
  <c r="G99" s="1"/>
  <c r="O78" i="56"/>
  <c r="O66"/>
  <c r="O62"/>
  <c r="O54"/>
  <c r="O46"/>
  <c r="O30"/>
  <c r="O26"/>
  <c r="O10"/>
  <c r="O78" i="55"/>
  <c r="O74"/>
  <c r="V18" i="56"/>
  <c r="O86"/>
  <c r="V50"/>
  <c r="O47"/>
  <c r="V26"/>
  <c r="G98" i="55"/>
  <c r="V98" s="1"/>
  <c r="G82"/>
  <c r="V82" s="1"/>
  <c r="G66"/>
  <c r="O66" s="1"/>
  <c r="G63"/>
  <c r="V63" s="1"/>
  <c r="O46"/>
  <c r="G43"/>
  <c r="V43" s="1"/>
  <c r="G17"/>
  <c r="V17" s="1"/>
  <c r="O70"/>
  <c r="O62"/>
  <c r="O38"/>
  <c r="O30"/>
  <c r="O20"/>
  <c r="G18"/>
  <c r="V18" s="1"/>
  <c r="O94" i="56"/>
  <c r="O70"/>
  <c r="O29"/>
  <c r="O25"/>
  <c r="O13"/>
  <c r="G83" i="55"/>
  <c r="V83" s="1"/>
  <c r="G79"/>
  <c r="V79" s="1"/>
  <c r="G67"/>
  <c r="V67" s="1"/>
  <c r="G60"/>
  <c r="V60" s="1"/>
  <c r="G59"/>
  <c r="V59" s="1"/>
  <c r="G31"/>
  <c r="V31" s="1"/>
  <c r="G9"/>
  <c r="V9" s="1"/>
  <c r="O4"/>
  <c r="O71"/>
  <c r="V51"/>
  <c r="O93" i="58"/>
  <c r="O74"/>
  <c r="V26"/>
  <c r="O6"/>
  <c r="V65"/>
  <c r="O57"/>
  <c r="G98" i="57"/>
  <c r="V98" s="1"/>
  <c r="G70"/>
  <c r="V70" s="1"/>
  <c r="G66"/>
  <c r="V66" s="1"/>
  <c r="G38"/>
  <c r="V3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63" l="1"/>
  <c r="O59"/>
  <c r="O66" i="57"/>
  <c r="Q99" i="81"/>
  <c r="O38" i="57"/>
  <c r="O67" i="55"/>
  <c r="O43"/>
  <c r="O43" i="58"/>
  <c r="O82" i="55"/>
  <c r="O77" i="57"/>
  <c r="O79" i="55"/>
  <c r="O98"/>
  <c r="V66"/>
  <c r="O31"/>
  <c r="O4" i="56"/>
  <c r="O60" i="55"/>
  <c r="O9"/>
  <c r="O49"/>
  <c r="O11" i="58"/>
  <c r="O98" i="57"/>
  <c r="O25"/>
  <c r="V6"/>
  <c r="O70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P85" i="78"/>
  <c r="Q75"/>
  <c r="P53"/>
  <c r="K39"/>
  <c r="J34"/>
  <c r="O55"/>
  <c r="I85"/>
  <c r="Q53"/>
  <c r="J97"/>
  <c r="K97"/>
  <c r="J85"/>
  <c r="H39"/>
  <c r="B74"/>
  <c r="H74"/>
  <c r="K49"/>
  <c r="N15"/>
  <c r="J47"/>
  <c r="H69"/>
  <c r="P5"/>
  <c r="H11"/>
  <c r="L8"/>
  <c r="P57"/>
  <c r="Q26"/>
  <c r="B67"/>
  <c r="K38"/>
  <c r="L91"/>
  <c r="P18"/>
  <c r="G71"/>
  <c r="L49"/>
  <c r="L68"/>
  <c r="B5"/>
  <c r="L73"/>
  <c r="N47"/>
  <c r="K83"/>
  <c r="P63"/>
  <c r="N71"/>
  <c r="I97"/>
  <c r="Q31"/>
  <c r="L35"/>
  <c r="J16"/>
  <c r="K94"/>
  <c r="P23"/>
  <c r="B34"/>
  <c r="K44"/>
  <c r="N7"/>
  <c r="Q54"/>
  <c r="H89"/>
  <c r="O14"/>
  <c r="H32"/>
  <c r="B14"/>
  <c r="K37"/>
  <c r="I86"/>
  <c r="B13"/>
  <c r="Q24"/>
  <c r="H54"/>
  <c r="K89"/>
  <c r="K67"/>
  <c r="L77"/>
  <c r="H93"/>
  <c r="H71"/>
  <c r="H60"/>
  <c r="N85"/>
  <c r="Q94"/>
  <c r="H83"/>
  <c r="G96"/>
  <c r="J65"/>
  <c r="H41"/>
  <c r="O74"/>
  <c r="N57"/>
  <c r="N23"/>
  <c r="O98"/>
  <c r="I69"/>
  <c r="O69"/>
  <c r="N21"/>
  <c r="H97"/>
  <c r="K73"/>
  <c r="O92"/>
  <c r="L98"/>
  <c r="K5"/>
  <c r="K61"/>
  <c r="O25"/>
  <c r="J68"/>
  <c r="P45"/>
  <c r="I4"/>
  <c r="I12"/>
  <c r="I30"/>
  <c r="N63"/>
  <c r="Q89"/>
  <c r="P97"/>
  <c r="K20"/>
  <c r="N53"/>
  <c r="P79"/>
  <c r="B39"/>
  <c r="O34"/>
  <c r="H88"/>
  <c r="I77"/>
  <c r="H64"/>
  <c r="J31"/>
  <c r="L38"/>
  <c r="P22"/>
  <c r="I5"/>
  <c r="G23"/>
  <c r="B63"/>
  <c r="I41"/>
  <c r="O84"/>
  <c r="I58"/>
  <c r="J91"/>
  <c r="L34"/>
  <c r="K69"/>
  <c r="I80"/>
  <c r="Q3"/>
  <c r="J27"/>
  <c r="L44"/>
  <c r="L55"/>
  <c r="N81"/>
  <c r="Q59"/>
  <c r="P95"/>
  <c r="B6"/>
  <c r="P43"/>
  <c r="L57"/>
  <c r="P70"/>
  <c r="Q60"/>
  <c r="Q74"/>
  <c r="P40"/>
  <c r="B40"/>
  <c r="I20"/>
  <c r="B15"/>
  <c r="N13"/>
  <c r="P16"/>
  <c r="L16"/>
  <c r="L21"/>
  <c r="K47"/>
  <c r="L88"/>
  <c r="O59"/>
  <c r="K65"/>
  <c r="I3"/>
  <c r="G4"/>
  <c r="P27"/>
  <c r="B91"/>
  <c r="H58"/>
  <c r="K43"/>
  <c r="I43"/>
  <c r="N58"/>
  <c r="B44"/>
  <c r="H95"/>
  <c r="K16"/>
  <c r="N95"/>
  <c r="N96"/>
  <c r="O35"/>
  <c r="P9"/>
  <c r="P47"/>
  <c r="H92"/>
  <c r="K14"/>
  <c r="G64"/>
  <c r="P66"/>
  <c r="G95"/>
  <c r="N75"/>
  <c r="B94"/>
  <c r="O20"/>
  <c r="H43"/>
  <c r="J78"/>
  <c r="J71"/>
  <c r="N46"/>
  <c r="L90"/>
  <c r="L70"/>
  <c r="B61"/>
  <c r="H53"/>
  <c r="J46"/>
  <c r="G25"/>
  <c r="G44"/>
  <c r="I13"/>
  <c r="I35"/>
  <c r="G18"/>
  <c r="B82"/>
  <c r="O19"/>
  <c r="G56"/>
  <c r="N44"/>
  <c r="N78"/>
  <c r="I27"/>
  <c r="N50"/>
  <c r="H70"/>
  <c r="J12"/>
  <c r="Q10"/>
  <c r="K70"/>
  <c r="Q55"/>
  <c r="G51"/>
  <c r="P78"/>
  <c r="K10"/>
  <c r="H66"/>
  <c r="G12"/>
  <c r="J56"/>
  <c r="H36"/>
  <c r="H21"/>
  <c r="K12"/>
  <c r="Q50"/>
  <c r="G91"/>
  <c r="O73"/>
  <c r="H38"/>
  <c r="Q11"/>
  <c r="B38"/>
  <c r="B48"/>
  <c r="K91"/>
  <c r="H46"/>
  <c r="P69"/>
  <c r="I72"/>
  <c r="Q15"/>
  <c r="G97"/>
  <c r="L58"/>
  <c r="P19"/>
  <c r="P93"/>
  <c r="O33"/>
  <c r="N18"/>
  <c r="G83"/>
  <c r="J84"/>
  <c r="B45"/>
  <c r="L18"/>
  <c r="N3"/>
  <c r="K33"/>
  <c r="K96"/>
  <c r="J54"/>
  <c r="P24"/>
  <c r="B54"/>
  <c r="L71"/>
  <c r="K72"/>
  <c r="L50"/>
  <c r="K15"/>
  <c r="G40"/>
  <c r="Q51"/>
  <c r="O18"/>
  <c r="B72"/>
  <c r="Q46"/>
  <c r="O45"/>
  <c r="L82"/>
  <c r="N43"/>
  <c r="J61"/>
  <c r="L47"/>
  <c r="L52"/>
  <c r="P48"/>
  <c r="J39"/>
  <c r="B58"/>
  <c r="O90"/>
  <c r="K6"/>
  <c r="Q70"/>
  <c r="Q64"/>
  <c r="Q52"/>
  <c r="H90"/>
  <c r="J18"/>
  <c r="Q34"/>
  <c r="P42"/>
  <c r="K93"/>
  <c r="Q84"/>
  <c r="I83"/>
  <c r="I18"/>
  <c r="L87"/>
  <c r="I59"/>
  <c r="G42"/>
  <c r="H77"/>
  <c r="Q23"/>
  <c r="H6"/>
  <c r="G93"/>
  <c r="Q90"/>
  <c r="P13"/>
  <c r="L11"/>
  <c r="N64"/>
  <c r="J13"/>
  <c r="N54"/>
  <c r="I63"/>
  <c r="G84"/>
  <c r="G32"/>
  <c r="O22"/>
  <c r="L78"/>
  <c r="J40"/>
  <c r="G28"/>
  <c r="N4"/>
  <c r="I26"/>
  <c r="P54"/>
  <c r="N90"/>
  <c r="I28"/>
  <c r="J89"/>
  <c r="O47"/>
  <c r="N86"/>
  <c r="H35"/>
  <c r="P62"/>
  <c r="G68"/>
  <c r="I90"/>
  <c r="H40"/>
  <c r="H27"/>
  <c r="N66"/>
  <c r="B71"/>
  <c r="L29"/>
  <c r="H31"/>
  <c r="P77"/>
  <c r="K59"/>
  <c r="O85"/>
  <c r="G62"/>
  <c r="J77"/>
  <c r="I45"/>
  <c r="Q76"/>
  <c r="P7"/>
  <c r="N72"/>
  <c r="N68"/>
  <c r="J59"/>
  <c r="Q32"/>
  <c r="I42"/>
  <c r="O13"/>
  <c r="P75"/>
  <c r="K66"/>
  <c r="G24"/>
  <c r="J80"/>
  <c r="P29"/>
  <c r="G43"/>
  <c r="N42"/>
  <c r="N33"/>
  <c r="J87"/>
  <c r="N41"/>
  <c r="N45"/>
  <c r="Q57"/>
  <c r="H49"/>
  <c r="I29"/>
  <c r="B88"/>
  <c r="L12"/>
  <c r="Q6"/>
  <c r="J79"/>
  <c r="J3"/>
  <c r="Q47"/>
  <c r="G72"/>
  <c r="L79"/>
  <c r="O63"/>
  <c r="L31"/>
  <c r="H17"/>
  <c r="O40"/>
  <c r="L56"/>
  <c r="O57"/>
  <c r="I33"/>
  <c r="L74"/>
  <c r="H37"/>
  <c r="N55"/>
  <c r="Q4"/>
  <c r="H84"/>
  <c r="I15"/>
  <c r="Q67"/>
  <c r="H10"/>
  <c r="J50"/>
  <c r="G39"/>
  <c r="K51"/>
  <c r="O48"/>
  <c r="J33"/>
  <c r="H86"/>
  <c r="N30"/>
  <c r="Q16"/>
  <c r="K88"/>
  <c r="Q62"/>
  <c r="G69"/>
  <c r="Q21"/>
  <c r="K78"/>
  <c r="O75"/>
  <c r="J72"/>
  <c r="G9"/>
  <c r="G34"/>
  <c r="K36"/>
  <c r="Q82"/>
  <c r="H47"/>
  <c r="K48"/>
  <c r="O36"/>
  <c r="J26"/>
  <c r="B46"/>
  <c r="P52"/>
  <c r="Q33"/>
  <c r="J4"/>
  <c r="G86"/>
  <c r="P46"/>
  <c r="B90"/>
  <c r="N26"/>
  <c r="H98"/>
  <c r="J53"/>
  <c r="K40"/>
  <c r="I52"/>
  <c r="B85"/>
  <c r="Q39"/>
  <c r="J11"/>
  <c r="G16"/>
  <c r="G78"/>
  <c r="Q7"/>
  <c r="B17"/>
  <c r="N60"/>
  <c r="J28"/>
  <c r="B64"/>
  <c r="B60"/>
  <c r="J75"/>
  <c r="J74"/>
  <c r="N28"/>
  <c r="K95"/>
  <c r="I54"/>
  <c r="N34"/>
  <c r="B12"/>
  <c r="G52"/>
  <c r="O42"/>
  <c r="K71"/>
  <c r="N51"/>
  <c r="L89"/>
  <c r="N87"/>
  <c r="H78"/>
  <c r="P51"/>
  <c r="Q61"/>
  <c r="B25"/>
  <c r="J42"/>
  <c r="B21"/>
  <c r="L33"/>
  <c r="O80"/>
  <c r="I44"/>
  <c r="P11"/>
  <c r="B73"/>
  <c r="O50"/>
  <c r="P92"/>
  <c r="I37"/>
  <c r="K8"/>
  <c r="J57"/>
  <c r="Q48"/>
  <c r="G50"/>
  <c r="N62"/>
  <c r="J6"/>
  <c r="L54"/>
  <c r="O6"/>
  <c r="H80"/>
  <c r="I56"/>
  <c r="F1"/>
  <c r="B47"/>
  <c r="L6"/>
  <c r="L53"/>
  <c r="H5"/>
  <c r="Q8"/>
  <c r="J5"/>
  <c r="H82"/>
  <c r="G60"/>
  <c r="P14"/>
  <c r="G11"/>
  <c r="B66"/>
  <c r="J60"/>
  <c r="N80"/>
  <c r="B42"/>
  <c r="B26"/>
  <c r="N29"/>
  <c r="K75"/>
  <c r="J62"/>
  <c r="L69"/>
  <c r="B75"/>
  <c r="O61"/>
  <c r="N52"/>
  <c r="P49"/>
  <c r="L45"/>
  <c r="J17"/>
  <c r="P17"/>
  <c r="J51"/>
  <c r="K63"/>
  <c r="K41"/>
  <c r="I74"/>
  <c r="G19"/>
  <c r="I19"/>
  <c r="I8"/>
  <c r="L39"/>
  <c r="N84"/>
  <c r="L46"/>
  <c r="K28"/>
  <c r="G30"/>
  <c r="G65"/>
  <c r="N10"/>
  <c r="G21"/>
  <c r="N83"/>
  <c r="I81"/>
  <c r="H91"/>
  <c r="G75"/>
  <c r="N73"/>
  <c r="B68"/>
  <c r="Q87"/>
  <c r="O76"/>
  <c r="N35"/>
  <c r="L85"/>
  <c r="O67"/>
  <c r="N77"/>
  <c r="K68"/>
  <c r="B18"/>
  <c r="L20"/>
  <c r="O51"/>
  <c r="O96"/>
  <c r="Q98"/>
  <c r="I47"/>
  <c r="O86"/>
  <c r="Q86"/>
  <c r="K13"/>
  <c r="I48"/>
  <c r="K84"/>
  <c r="H18"/>
  <c r="I67"/>
  <c r="H79"/>
  <c r="Q79"/>
  <c r="P86"/>
  <c r="Q96"/>
  <c r="N49"/>
  <c r="N82"/>
  <c r="N38"/>
  <c r="O38"/>
  <c r="K74"/>
  <c r="I10"/>
  <c r="I21"/>
  <c r="G33"/>
  <c r="I70"/>
  <c r="G79"/>
  <c r="Q72"/>
  <c r="G98"/>
  <c r="O44"/>
  <c r="I49"/>
  <c r="L40"/>
  <c r="J7"/>
  <c r="O43"/>
  <c r="G35"/>
  <c r="B59"/>
  <c r="L97"/>
  <c r="Q68"/>
  <c r="I75"/>
  <c r="Q9"/>
  <c r="I39"/>
  <c r="O3"/>
  <c r="H34"/>
  <c r="H59"/>
  <c r="L26"/>
  <c r="O24"/>
  <c r="K90"/>
  <c r="G94"/>
  <c r="L63"/>
  <c r="B35"/>
  <c r="Q35"/>
  <c r="J69"/>
  <c r="N9"/>
  <c r="J25"/>
  <c r="H28"/>
  <c r="J66"/>
  <c r="L17"/>
  <c r="G41"/>
  <c r="Q43"/>
  <c r="P4"/>
  <c r="N89"/>
  <c r="H72"/>
  <c r="P73"/>
  <c r="B81"/>
  <c r="K35"/>
  <c r="P91"/>
  <c r="L51"/>
  <c r="K76"/>
  <c r="J88"/>
  <c r="G55"/>
  <c r="L5"/>
  <c r="P55"/>
  <c r="P31"/>
  <c r="L3"/>
  <c r="J63"/>
  <c r="O11"/>
  <c r="L9"/>
  <c r="L25"/>
  <c r="O65"/>
  <c r="P34"/>
  <c r="H94"/>
  <c r="J37"/>
  <c r="H96"/>
  <c r="H67"/>
  <c r="O21"/>
  <c r="O79"/>
  <c r="N67"/>
  <c r="J22"/>
  <c r="I73"/>
  <c r="J73"/>
  <c r="Q81"/>
  <c r="G15"/>
  <c r="Q97"/>
  <c r="K50"/>
  <c r="L65"/>
  <c r="H13"/>
  <c r="N6"/>
  <c r="P15"/>
  <c r="O72"/>
  <c r="K29"/>
  <c r="H48"/>
  <c r="B83"/>
  <c r="P82"/>
  <c r="I6"/>
  <c r="B36"/>
  <c r="H33"/>
  <c r="H16"/>
  <c r="G54"/>
  <c r="K80"/>
  <c r="J19"/>
  <c r="K77"/>
  <c r="B79"/>
  <c r="O56"/>
  <c r="G2"/>
  <c r="G57"/>
  <c r="I92"/>
  <c r="G7"/>
  <c r="N27"/>
  <c r="N92"/>
  <c r="I65"/>
  <c r="L75"/>
  <c r="H44"/>
  <c r="O23"/>
  <c r="O60"/>
  <c r="I50"/>
  <c r="K9"/>
  <c r="L96"/>
  <c r="I84"/>
  <c r="O70"/>
  <c r="G73"/>
  <c r="L28"/>
  <c r="K85"/>
  <c r="O4"/>
  <c r="L37"/>
  <c r="N70"/>
  <c r="P21"/>
  <c r="B10"/>
  <c r="I55"/>
  <c r="G67"/>
  <c r="H15"/>
  <c r="B80"/>
  <c r="Q41"/>
  <c r="G3"/>
  <c r="K26"/>
  <c r="O9"/>
  <c r="Q14"/>
  <c r="K79"/>
  <c r="P28"/>
  <c r="P26"/>
  <c r="Q80"/>
  <c r="J30"/>
  <c r="O93"/>
  <c r="P65"/>
  <c r="N31"/>
  <c r="Q85"/>
  <c r="P89"/>
  <c r="L24"/>
  <c r="B29"/>
  <c r="N93"/>
  <c r="G47"/>
  <c r="O58"/>
  <c r="I95"/>
  <c r="J41"/>
  <c r="P37"/>
  <c r="O37"/>
  <c r="N17"/>
  <c r="N69"/>
  <c r="L4"/>
  <c r="B53"/>
  <c r="Q66"/>
  <c r="N59"/>
  <c r="P8"/>
  <c r="I96"/>
  <c r="B78"/>
  <c r="B96"/>
  <c r="I22"/>
  <c r="J44"/>
  <c r="Q56"/>
  <c r="Q27"/>
  <c r="Q77"/>
  <c r="B37"/>
  <c r="G61"/>
  <c r="H3"/>
  <c r="G76"/>
  <c r="O83"/>
  <c r="B27"/>
  <c r="B87"/>
  <c r="Q44"/>
  <c r="B76"/>
  <c r="J81"/>
  <c r="G89"/>
  <c r="G37"/>
  <c r="Q37"/>
  <c r="L62"/>
  <c r="O64"/>
  <c r="G46"/>
  <c r="J90"/>
  <c r="P61"/>
  <c r="J96"/>
  <c r="N48"/>
  <c r="P25"/>
  <c r="N20"/>
  <c r="J9"/>
  <c r="H87"/>
  <c r="O88"/>
  <c r="I60"/>
  <c r="G87"/>
  <c r="B97"/>
  <c r="O15"/>
  <c r="J76"/>
  <c r="K34"/>
  <c r="K52"/>
  <c r="G66"/>
  <c r="H45"/>
  <c r="G53"/>
  <c r="P71"/>
  <c r="K82"/>
  <c r="G90"/>
  <c r="K92"/>
  <c r="N14"/>
  <c r="L66"/>
  <c r="I46"/>
  <c r="K53"/>
  <c r="K24"/>
  <c r="H65"/>
  <c r="N8"/>
  <c r="B2"/>
  <c r="J93"/>
  <c r="L83"/>
  <c r="Q93"/>
  <c r="Q65"/>
  <c r="P50"/>
  <c r="K7"/>
  <c r="Q5"/>
  <c r="P60"/>
  <c r="I53"/>
  <c r="I89"/>
  <c r="H73"/>
  <c r="B41"/>
  <c r="H81"/>
  <c r="L23"/>
  <c r="J15"/>
  <c r="I78"/>
  <c r="P87"/>
  <c r="I71"/>
  <c r="J10"/>
  <c r="I23"/>
  <c r="O87"/>
  <c r="O52"/>
  <c r="Q71"/>
  <c r="Q12"/>
  <c r="P88"/>
  <c r="G59"/>
  <c r="P32"/>
  <c r="B19"/>
  <c r="Q42"/>
  <c r="G27"/>
  <c r="B69"/>
  <c r="N37"/>
  <c r="D1"/>
  <c r="Q19"/>
  <c r="G74"/>
  <c r="J14"/>
  <c r="P35"/>
  <c r="G22"/>
  <c r="J70"/>
  <c r="O27"/>
  <c r="B89"/>
  <c r="N19"/>
  <c r="N74"/>
  <c r="Q13"/>
  <c r="Q45"/>
  <c r="L14"/>
  <c r="L95"/>
  <c r="K42"/>
  <c r="P72"/>
  <c r="O32"/>
  <c r="B31"/>
  <c r="Q88"/>
  <c r="H56"/>
  <c r="O62"/>
  <c r="O46"/>
  <c r="I38"/>
  <c r="G85"/>
  <c r="N40"/>
  <c r="K19"/>
  <c r="L48"/>
  <c r="B57"/>
  <c r="I7"/>
  <c r="K64"/>
  <c r="G48"/>
  <c r="H26"/>
  <c r="J82"/>
  <c r="K3"/>
  <c r="H12"/>
  <c r="B98"/>
  <c r="O39"/>
  <c r="L32"/>
  <c r="Q40"/>
  <c r="I17"/>
  <c r="J38"/>
  <c r="B16"/>
  <c r="P74"/>
  <c r="N12"/>
  <c r="P90"/>
  <c r="K56"/>
  <c r="Q73"/>
  <c r="O81"/>
  <c r="H23"/>
  <c r="I82"/>
  <c r="K23"/>
  <c r="J86"/>
  <c r="O94"/>
  <c r="L60"/>
  <c r="I51"/>
  <c r="N56"/>
  <c r="I34"/>
  <c r="P3"/>
  <c r="I98"/>
  <c r="J20"/>
  <c r="L36"/>
  <c r="G6"/>
  <c r="P58"/>
  <c r="I87"/>
  <c r="B52"/>
  <c r="H55"/>
  <c r="N76"/>
  <c r="L13"/>
  <c r="N61"/>
  <c r="I9"/>
  <c r="J21"/>
  <c r="B86"/>
  <c r="O66"/>
  <c r="I76"/>
  <c r="N36"/>
  <c r="P59"/>
  <c r="H63"/>
  <c r="I61"/>
  <c r="G92"/>
  <c r="P38"/>
  <c r="G58"/>
  <c r="O7"/>
  <c r="P96"/>
  <c r="P33"/>
  <c r="B92"/>
  <c r="J55"/>
  <c r="P30"/>
  <c r="P64"/>
  <c r="G88"/>
  <c r="G36"/>
  <c r="I88"/>
  <c r="O89"/>
  <c r="K46"/>
  <c r="K98"/>
  <c r="B7"/>
  <c r="Q78"/>
  <c r="H30"/>
  <c r="G77"/>
  <c r="O68"/>
  <c r="Q17"/>
  <c r="J45"/>
  <c r="N39"/>
  <c r="B55"/>
  <c r="K25"/>
  <c r="H19"/>
  <c r="B70"/>
  <c r="B8"/>
  <c r="J92"/>
  <c r="P76"/>
  <c r="H22"/>
  <c r="G26"/>
  <c r="J23"/>
  <c r="H42"/>
  <c r="J52"/>
  <c r="O82"/>
  <c r="B62"/>
  <c r="Q49"/>
  <c r="O29"/>
  <c r="H57"/>
  <c r="J94"/>
  <c r="J67"/>
  <c r="G38"/>
  <c r="G82"/>
  <c r="L7"/>
  <c r="K27"/>
  <c r="Q25"/>
  <c r="L64"/>
  <c r="B77"/>
  <c r="O97"/>
  <c r="B22"/>
  <c r="Q69"/>
  <c r="K21"/>
  <c r="O53"/>
  <c r="L10"/>
  <c r="N16"/>
  <c r="J36"/>
  <c r="G10"/>
  <c r="K17"/>
  <c r="K18"/>
  <c r="H85"/>
  <c r="B56"/>
  <c r="I24"/>
  <c r="G20"/>
  <c r="N11"/>
  <c r="L59"/>
  <c r="P56"/>
  <c r="E1"/>
  <c r="B51"/>
  <c r="O26"/>
  <c r="P98"/>
  <c r="H25"/>
  <c r="L81"/>
  <c r="K4"/>
  <c r="P20"/>
  <c r="N25"/>
  <c r="O12"/>
  <c r="J49"/>
  <c r="P44"/>
  <c r="J8"/>
  <c r="H52"/>
  <c r="O17"/>
  <c r="O30"/>
  <c r="I25"/>
  <c r="Q18"/>
  <c r="Q83"/>
  <c r="O77"/>
  <c r="H20"/>
  <c r="L93"/>
  <c r="P6"/>
  <c r="L72"/>
  <c r="I32"/>
  <c r="G49"/>
  <c r="L84"/>
  <c r="B4"/>
  <c r="I14"/>
  <c r="B30"/>
  <c r="J83"/>
  <c r="Q91"/>
  <c r="L86"/>
  <c r="H51"/>
  <c r="P94"/>
  <c r="N88"/>
  <c r="H4"/>
  <c r="H62"/>
  <c r="B95"/>
  <c r="I66"/>
  <c r="N24"/>
  <c r="N32"/>
  <c r="K57"/>
  <c r="N22"/>
  <c r="N5"/>
  <c r="K11"/>
  <c r="L15"/>
  <c r="J35"/>
  <c r="G8"/>
  <c r="J24"/>
  <c r="B20"/>
  <c r="K87"/>
  <c r="P39"/>
  <c r="B3"/>
  <c r="K86"/>
  <c r="B49"/>
  <c r="N97"/>
  <c r="Q38"/>
  <c r="B93"/>
  <c r="I11"/>
  <c r="P36"/>
  <c r="I68"/>
  <c r="L19"/>
  <c r="P67"/>
  <c r="K55"/>
  <c r="P41"/>
  <c r="P12"/>
  <c r="H61"/>
  <c r="L27"/>
  <c r="O41"/>
  <c r="I40"/>
  <c r="I94"/>
  <c r="H2"/>
  <c r="Q29"/>
  <c r="L61"/>
  <c r="H50"/>
  <c r="J32"/>
  <c r="B84"/>
  <c r="K62"/>
  <c r="G17"/>
  <c r="B28"/>
  <c r="G70"/>
  <c r="H14"/>
  <c r="B23"/>
  <c r="Q28"/>
  <c r="B9"/>
  <c r="I64"/>
  <c r="L43"/>
  <c r="G31"/>
  <c r="O91"/>
  <c r="N94"/>
  <c r="O49"/>
  <c r="Q92"/>
  <c r="H9"/>
  <c r="O8"/>
  <c r="J48"/>
  <c r="K60"/>
  <c r="H75"/>
  <c r="G81"/>
  <c r="K22"/>
  <c r="P83"/>
  <c r="O95"/>
  <c r="B32"/>
  <c r="O31"/>
  <c r="L92"/>
  <c r="G63"/>
  <c r="K30"/>
  <c r="L42"/>
  <c r="I31"/>
  <c r="N98"/>
  <c r="P80"/>
  <c r="L94"/>
  <c r="H29"/>
  <c r="L80"/>
  <c r="H8"/>
  <c r="H7"/>
  <c r="K54"/>
  <c r="O71"/>
  <c r="H68"/>
  <c r="L22"/>
  <c r="J95"/>
  <c r="O10"/>
  <c r="Q58"/>
  <c r="L41"/>
  <c r="H76"/>
  <c r="Q95"/>
  <c r="O5"/>
  <c r="J43"/>
  <c r="J29"/>
  <c r="B50"/>
  <c r="G5"/>
  <c r="K31"/>
  <c r="Q36"/>
  <c r="I16"/>
  <c r="B43"/>
  <c r="B11"/>
  <c r="O28"/>
  <c r="G29"/>
  <c r="Q22"/>
  <c r="P68"/>
  <c r="I91"/>
  <c r="K32"/>
  <c r="B24"/>
  <c r="J98"/>
  <c r="P81"/>
  <c r="I93"/>
  <c r="I79"/>
  <c r="G45"/>
  <c r="L30"/>
  <c r="H24"/>
  <c r="L67"/>
  <c r="B33"/>
  <c r="J64"/>
  <c r="O78"/>
  <c r="I57"/>
  <c r="P84"/>
  <c r="L76"/>
  <c r="O54"/>
  <c r="G14"/>
  <c r="K45"/>
  <c r="N79"/>
  <c r="O16"/>
  <c r="N65"/>
  <c r="Q30"/>
  <c r="J58"/>
  <c r="B65"/>
  <c r="K58"/>
  <c r="C1"/>
  <c r="G80"/>
  <c r="P10"/>
  <c r="K81"/>
  <c r="I62"/>
  <c r="I36"/>
  <c r="Q63"/>
  <c r="Q20"/>
  <c r="N91"/>
  <c r="G13"/>
  <c r="R91" l="1"/>
  <c r="M36"/>
  <c r="M62"/>
  <c r="C65"/>
  <c r="D65"/>
  <c r="F65"/>
  <c r="E65"/>
  <c r="R65"/>
  <c r="R79"/>
  <c r="M57"/>
  <c r="C33"/>
  <c r="F33"/>
  <c r="D33"/>
  <c r="E33"/>
  <c r="M79"/>
  <c r="M93"/>
  <c r="D24"/>
  <c r="C24"/>
  <c r="F24"/>
  <c r="E24"/>
  <c r="M91"/>
  <c r="C11"/>
  <c r="E11"/>
  <c r="D11"/>
  <c r="F11"/>
  <c r="D43"/>
  <c r="C43"/>
  <c r="F43"/>
  <c r="E43"/>
  <c r="M16"/>
  <c r="D50"/>
  <c r="E50"/>
  <c r="F50"/>
  <c r="C50"/>
  <c r="R98"/>
  <c r="M31"/>
  <c r="D32"/>
  <c r="E32"/>
  <c r="C32"/>
  <c r="F32"/>
  <c r="R94"/>
  <c r="M64"/>
  <c r="D9"/>
  <c r="F9"/>
  <c r="C9"/>
  <c r="E9"/>
  <c r="D23"/>
  <c r="C23"/>
  <c r="F23"/>
  <c r="E23"/>
  <c r="F28"/>
  <c r="D28"/>
  <c r="C28"/>
  <c r="E28"/>
  <c r="C84"/>
  <c r="F84"/>
  <c r="E84"/>
  <c r="D84"/>
  <c r="M94"/>
  <c r="M40"/>
  <c r="M68"/>
  <c r="M11"/>
  <c r="D93"/>
  <c r="E93"/>
  <c r="C93"/>
  <c r="F93"/>
  <c r="R97"/>
  <c r="F49"/>
  <c r="C49"/>
  <c r="E49"/>
  <c r="D49"/>
  <c r="D3"/>
  <c r="B99"/>
  <c r="F3"/>
  <c r="E3"/>
  <c r="C3"/>
  <c r="E20"/>
  <c r="F20"/>
  <c r="C20"/>
  <c r="D20"/>
  <c r="R5"/>
  <c r="R22"/>
  <c r="R32"/>
  <c r="R24"/>
  <c r="M66"/>
  <c r="C95"/>
  <c r="F95"/>
  <c r="D95"/>
  <c r="E95"/>
  <c r="R88"/>
  <c r="D30"/>
  <c r="C30"/>
  <c r="F30"/>
  <c r="E30"/>
  <c r="M14"/>
  <c r="F4"/>
  <c r="D4"/>
  <c r="E4"/>
  <c r="C4"/>
  <c r="M32"/>
  <c r="M25"/>
  <c r="R25"/>
  <c r="E51"/>
  <c r="D51"/>
  <c r="F51"/>
  <c r="C51"/>
  <c r="R11"/>
  <c r="M24"/>
  <c r="C56"/>
  <c r="F56"/>
  <c r="D56"/>
  <c r="E56"/>
  <c r="R16"/>
  <c r="E22"/>
  <c r="D22"/>
  <c r="F22"/>
  <c r="C22"/>
  <c r="F77"/>
  <c r="E77"/>
  <c r="D77"/>
  <c r="C77"/>
  <c r="F62"/>
  <c r="C62"/>
  <c r="D62"/>
  <c r="E62"/>
  <c r="D8"/>
  <c r="F8"/>
  <c r="C8"/>
  <c r="E8"/>
  <c r="F70"/>
  <c r="D70"/>
  <c r="E70"/>
  <c r="C70"/>
  <c r="C55"/>
  <c r="D55"/>
  <c r="E55"/>
  <c r="F55"/>
  <c r="R39"/>
  <c r="C7"/>
  <c r="D7"/>
  <c r="E7"/>
  <c r="F7"/>
  <c r="M88"/>
  <c r="F92"/>
  <c r="E92"/>
  <c r="C92"/>
  <c r="D92"/>
  <c r="M61"/>
  <c r="R36"/>
  <c r="M76"/>
  <c r="D86"/>
  <c r="F86"/>
  <c r="C86"/>
  <c r="E86"/>
  <c r="M9"/>
  <c r="R61"/>
  <c r="R76"/>
  <c r="C52"/>
  <c r="E52"/>
  <c r="D52"/>
  <c r="F52"/>
  <c r="M87"/>
  <c r="M98"/>
  <c r="P99"/>
  <c r="M34"/>
  <c r="R56"/>
  <c r="M51"/>
  <c r="M82"/>
  <c r="R12"/>
  <c r="D16"/>
  <c r="F16"/>
  <c r="C16"/>
  <c r="E16"/>
  <c r="M17"/>
  <c r="D98"/>
  <c r="E98"/>
  <c r="C98"/>
  <c r="F98"/>
  <c r="K99"/>
  <c r="M7"/>
  <c r="F57"/>
  <c r="D57"/>
  <c r="C57"/>
  <c r="E57"/>
  <c r="R40"/>
  <c r="M38"/>
  <c r="C31"/>
  <c r="F31"/>
  <c r="D31"/>
  <c r="E31"/>
  <c r="R74"/>
  <c r="R19"/>
  <c r="E89"/>
  <c r="F89"/>
  <c r="C89"/>
  <c r="D89"/>
  <c r="R37"/>
  <c r="E69"/>
  <c r="C69"/>
  <c r="D69"/>
  <c r="F69"/>
  <c r="D19"/>
  <c r="C19"/>
  <c r="F19"/>
  <c r="E19"/>
  <c r="M23"/>
  <c r="M71"/>
  <c r="M78"/>
  <c r="F41"/>
  <c r="D41"/>
  <c r="E41"/>
  <c r="C41"/>
  <c r="M89"/>
  <c r="M53"/>
  <c r="R8"/>
  <c r="M46"/>
  <c r="R14"/>
  <c r="E97"/>
  <c r="C97"/>
  <c r="F97"/>
  <c r="D97"/>
  <c r="M60"/>
  <c r="R20"/>
  <c r="R48"/>
  <c r="F76"/>
  <c r="D76"/>
  <c r="C76"/>
  <c r="E76"/>
  <c r="E87"/>
  <c r="C87"/>
  <c r="D87"/>
  <c r="F87"/>
  <c r="C27"/>
  <c r="E27"/>
  <c r="D27"/>
  <c r="F27"/>
  <c r="H99"/>
  <c r="E37"/>
  <c r="F37"/>
  <c r="C37"/>
  <c r="D37"/>
  <c r="M22"/>
  <c r="C96"/>
  <c r="F96"/>
  <c r="E96"/>
  <c r="D96"/>
  <c r="E78"/>
  <c r="F78"/>
  <c r="D78"/>
  <c r="C78"/>
  <c r="M96"/>
  <c r="R59"/>
  <c r="C53"/>
  <c r="F53"/>
  <c r="E53"/>
  <c r="D53"/>
  <c r="R69"/>
  <c r="R17"/>
  <c r="M95"/>
  <c r="R93"/>
  <c r="F29"/>
  <c r="E29"/>
  <c r="D29"/>
  <c r="C29"/>
  <c r="R31"/>
  <c r="G99"/>
  <c r="F80"/>
  <c r="E80"/>
  <c r="C80"/>
  <c r="D80"/>
  <c r="M55"/>
  <c r="D10"/>
  <c r="E10"/>
  <c r="F10"/>
  <c r="C10"/>
  <c r="R70"/>
  <c r="M84"/>
  <c r="M50"/>
  <c r="M65"/>
  <c r="R92"/>
  <c r="R27"/>
  <c r="M92"/>
  <c r="F79"/>
  <c r="C79"/>
  <c r="D79"/>
  <c r="E79"/>
  <c r="F36"/>
  <c r="E36"/>
  <c r="D36"/>
  <c r="C36"/>
  <c r="M6"/>
  <c r="F83"/>
  <c r="C83"/>
  <c r="D83"/>
  <c r="E83"/>
  <c r="R6"/>
  <c r="M73"/>
  <c r="R67"/>
  <c r="L99"/>
  <c r="E81"/>
  <c r="F81"/>
  <c r="C81"/>
  <c r="D81"/>
  <c r="R89"/>
  <c r="R9"/>
  <c r="C35"/>
  <c r="F35"/>
  <c r="D35"/>
  <c r="E35"/>
  <c r="O99"/>
  <c r="M39"/>
  <c r="M75"/>
  <c r="E59"/>
  <c r="F59"/>
  <c r="D59"/>
  <c r="C59"/>
  <c r="M49"/>
  <c r="M70"/>
  <c r="M21"/>
  <c r="M10"/>
  <c r="R38"/>
  <c r="R82"/>
  <c r="R49"/>
  <c r="M67"/>
  <c r="M48"/>
  <c r="M47"/>
  <c r="C18"/>
  <c r="D18"/>
  <c r="E18"/>
  <c r="F18"/>
  <c r="R77"/>
  <c r="R35"/>
  <c r="C68"/>
  <c r="E68"/>
  <c r="F68"/>
  <c r="D68"/>
  <c r="R73"/>
  <c r="M81"/>
  <c r="R83"/>
  <c r="R10"/>
  <c r="R84"/>
  <c r="M8"/>
  <c r="M19"/>
  <c r="M74"/>
  <c r="R52"/>
  <c r="F75"/>
  <c r="E75"/>
  <c r="D75"/>
  <c r="C75"/>
  <c r="R29"/>
  <c r="E26"/>
  <c r="D26"/>
  <c r="F26"/>
  <c r="C26"/>
  <c r="F42"/>
  <c r="E42"/>
  <c r="C42"/>
  <c r="D42"/>
  <c r="R80"/>
  <c r="D66"/>
  <c r="E66"/>
  <c r="C66"/>
  <c r="F66"/>
  <c r="C47"/>
  <c r="D47"/>
  <c r="E47"/>
  <c r="F47"/>
  <c r="M56"/>
  <c r="R62"/>
  <c r="M37"/>
  <c r="D73"/>
  <c r="F73"/>
  <c r="C73"/>
  <c r="E73"/>
  <c r="M44"/>
  <c r="E21"/>
  <c r="C21"/>
  <c r="D21"/>
  <c r="F21"/>
  <c r="D25"/>
  <c r="C25"/>
  <c r="F25"/>
  <c r="E25"/>
  <c r="R87"/>
  <c r="R51"/>
  <c r="E12"/>
  <c r="C12"/>
  <c r="F12"/>
  <c r="D12"/>
  <c r="R34"/>
  <c r="M54"/>
  <c r="R28"/>
  <c r="C60"/>
  <c r="F60"/>
  <c r="D60"/>
  <c r="E60"/>
  <c r="C64"/>
  <c r="F64"/>
  <c r="D64"/>
  <c r="E64"/>
  <c r="R60"/>
  <c r="D17"/>
  <c r="C17"/>
  <c r="F17"/>
  <c r="E17"/>
  <c r="E85"/>
  <c r="F85"/>
  <c r="D85"/>
  <c r="C85"/>
  <c r="M52"/>
  <c r="R26"/>
  <c r="F90"/>
  <c r="E90"/>
  <c r="D90"/>
  <c r="C90"/>
  <c r="F46"/>
  <c r="D46"/>
  <c r="E46"/>
  <c r="C46"/>
  <c r="R30"/>
  <c r="M15"/>
  <c r="R55"/>
  <c r="M33"/>
  <c r="J99"/>
  <c r="C88"/>
  <c r="E88"/>
  <c r="D88"/>
  <c r="F88"/>
  <c r="M29"/>
  <c r="R45"/>
  <c r="R41"/>
  <c r="R33"/>
  <c r="R42"/>
  <c r="M42"/>
  <c r="R68"/>
  <c r="R72"/>
  <c r="M45"/>
  <c r="D71"/>
  <c r="C71"/>
  <c r="E71"/>
  <c r="F71"/>
  <c r="R66"/>
  <c r="M90"/>
  <c r="R86"/>
  <c r="M28"/>
  <c r="R90"/>
  <c r="M26"/>
  <c r="R4"/>
  <c r="M63"/>
  <c r="R54"/>
  <c r="R64"/>
  <c r="M59"/>
  <c r="M18"/>
  <c r="M83"/>
  <c r="E58"/>
  <c r="D58"/>
  <c r="F58"/>
  <c r="C58"/>
  <c r="R43"/>
  <c r="D72"/>
  <c r="E72"/>
  <c r="F72"/>
  <c r="C72"/>
  <c r="C54"/>
  <c r="E54"/>
  <c r="D54"/>
  <c r="F54"/>
  <c r="R3"/>
  <c r="N99"/>
  <c r="E45"/>
  <c r="C45"/>
  <c r="D45"/>
  <c r="F45"/>
  <c r="R18"/>
  <c r="M72"/>
  <c r="D48"/>
  <c r="C48"/>
  <c r="E48"/>
  <c r="F48"/>
  <c r="D38"/>
  <c r="E38"/>
  <c r="F38"/>
  <c r="C38"/>
  <c r="R50"/>
  <c r="M27"/>
  <c r="R78"/>
  <c r="R44"/>
  <c r="C82"/>
  <c r="E82"/>
  <c r="D82"/>
  <c r="F82"/>
  <c r="M35"/>
  <c r="M13"/>
  <c r="D61"/>
  <c r="C61"/>
  <c r="E61"/>
  <c r="F61"/>
  <c r="R46"/>
  <c r="D94"/>
  <c r="C94"/>
  <c r="F94"/>
  <c r="E94"/>
  <c r="R75"/>
  <c r="R96"/>
  <c r="R95"/>
  <c r="E44"/>
  <c r="F44"/>
  <c r="D44"/>
  <c r="C44"/>
  <c r="R58"/>
  <c r="M43"/>
  <c r="D91"/>
  <c r="F91"/>
  <c r="E91"/>
  <c r="C91"/>
  <c r="M3"/>
  <c r="I99"/>
  <c r="R13"/>
  <c r="C15"/>
  <c r="E15"/>
  <c r="F15"/>
  <c r="D15"/>
  <c r="M20"/>
  <c r="F40"/>
  <c r="C40"/>
  <c r="E40"/>
  <c r="D40"/>
  <c r="F6"/>
  <c r="E6"/>
  <c r="D6"/>
  <c r="C6"/>
  <c r="R81"/>
  <c r="Q99"/>
  <c r="M80"/>
  <c r="M58"/>
  <c r="M41"/>
  <c r="F63"/>
  <c r="D63"/>
  <c r="E63"/>
  <c r="C63"/>
  <c r="M5"/>
  <c r="M77"/>
  <c r="C39"/>
  <c r="F39"/>
  <c r="D39"/>
  <c r="E39"/>
  <c r="R53"/>
  <c r="R63"/>
  <c r="M30"/>
  <c r="M12"/>
  <c r="M4"/>
  <c r="R21"/>
  <c r="M69"/>
  <c r="R23"/>
  <c r="R57"/>
  <c r="R85"/>
  <c r="F13"/>
  <c r="D13"/>
  <c r="C13"/>
  <c r="E13"/>
  <c r="M86"/>
  <c r="F14"/>
  <c r="C14"/>
  <c r="E14"/>
  <c r="D14"/>
  <c r="R7"/>
  <c r="C34"/>
  <c r="F34"/>
  <c r="E34"/>
  <c r="D34"/>
  <c r="M97"/>
  <c r="R71"/>
  <c r="R47"/>
  <c r="C5"/>
  <c r="D5"/>
  <c r="E5"/>
  <c r="F5"/>
  <c r="D67"/>
  <c r="E67"/>
  <c r="F67"/>
  <c r="C67"/>
  <c r="R15"/>
  <c r="E74"/>
  <c r="C74"/>
  <c r="D74"/>
  <c r="F74"/>
  <c r="M85"/>
  <c r="T36" i="73"/>
  <c r="S37"/>
  <c r="D37" i="28" s="1"/>
  <c r="P37" i="73"/>
  <c r="D37" i="24" s="1"/>
  <c r="R37" i="73"/>
  <c r="D37" i="29" s="1"/>
  <c r="Q37" i="73"/>
  <c r="D37" i="26" s="1"/>
  <c r="K35" i="65"/>
  <c r="D99" i="78" l="1"/>
  <c r="C99"/>
  <c r="F99"/>
  <c r="E99"/>
  <c r="M99"/>
  <c r="R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47"/>
  <c r="CW16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<sst xmlns="http://schemas.openxmlformats.org/spreadsheetml/2006/main" count="9389" uniqueCount="585">
  <si>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</si>
  <si>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</si>
  <si>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</si>
  <si>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</si>
  <si>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</si>
  <si>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</si>
  <si>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</si>
  <si>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</si>
  <si>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</si>
  <si>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</si>
  <si>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</si>
  <si>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</si>
  <si>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</si>
  <si>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</si>
  <si>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</si>
  <si>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</si>
  <si>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</si>
  <si>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</si>
  <si>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</si>
  <si>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</si>
  <si>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</si>
  <si>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</si>
  <si>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</si>
  <si>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</si>
  <si>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</si>
  <si>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</si>
  <si>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</si>
  <si>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</si>
  <si>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</si>
  <si>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</si>
  <si>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</si>
  <si>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</si>
  <si>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</si>
  <si>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</si>
  <si>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</si>
  <si>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</si>
  <si>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</si>
  <si>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</si>
  <si>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</si>
  <si>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</si>
  <si>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</si>
  <si>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</si>
  <si>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</si>
  <si>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</si>
  <si>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</si>
  <si>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</si>
  <si>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</si>
  <si>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</si>
  <si>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</si>
  <si>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</si>
  <si>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</si>
  <si>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</si>
  <si>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</si>
  <si>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</si>
  <si>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</si>
  <si>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</si>
  <si>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</si>
  <si>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</si>
  <si>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</si>
  <si>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</si>
  <si>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</si>
  <si>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</si>
  <si>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</si>
  <si>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</si>
  <si>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</si>
  <si>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</si>
  <si>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</si>
  <si>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</si>
  <si>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</si>
  <si>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</si>
  <si>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</si>
  <si>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</si>
  <si>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</si>
  <si>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</si>
  <si>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</si>
  <si>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</si>
  <si>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</si>
  <si>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</si>
  <si>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</si>
  <si>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</si>
  <si>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</si>
  <si>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</si>
  <si>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</si>
  <si>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</si>
  <si>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</si>
  <si>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</si>
  <si>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</si>
  <si>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</si>
  <si>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</si>
  <si>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</si>
  <si>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</si>
  <si>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</si>
  <si>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</si>
  <si>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</si>
  <si>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</si>
  <si>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</si>
  <si>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</si>
  <si>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</si>
  <si>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</si>
  <si>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</si>
  <si>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</si>
  <si>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</si>
  <si>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</si>
  <si>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</si>
  <si>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</si>
  <si>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</si>
  <si>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</si>
  <si>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</si>
  <si>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</si>
  <si>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</si>
  <si>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</si>
  <si>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</si>
  <si>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</si>
  <si>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</si>
  <si>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</si>
  <si>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</si>
  <si>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</si>
  <si>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</si>
  <si>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</si>
  <si>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</si>
  <si>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</si>
  <si>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</si>
  <si>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</si>
  <si>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</si>
  <si>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</si>
  <si>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</si>
  <si>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</si>
  <si>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</si>
  <si>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</si>
  <si>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</si>
  <si>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</si>
  <si>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</si>
  <si>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</si>
  <si>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</si>
  <si>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</si>
  <si>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</si>
  <si>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</si>
  <si>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</si>
  <si>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</si>
  <si>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</si>
  <si>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</si>
  <si>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</si>
  <si>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</si>
  <si>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</si>
  <si>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</si>
  <si>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</si>
  <si>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</si>
  <si>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</si>
  <si>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</si>
  <si>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</si>
  <si>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</si>
  <si>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</si>
  <si>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</si>
  <si>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</si>
  <si>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</si>
  <si>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</si>
  <si>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</si>
  <si>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</si>
  <si>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</si>
  <si>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</si>
  <si>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</si>
  <si>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</si>
  <si>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</si>
  <si>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</si>
  <si>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</si>
  <si>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</si>
  <si>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</si>
  <si>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</si>
  <si>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</si>
  <si>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</si>
  <si>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</si>
  <si>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</si>
  <si>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</si>
  <si>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</si>
  <si>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</si>
  <si>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</si>
  <si>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</si>
  <si>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</si>
  <si>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</si>
  <si>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</si>
  <si>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</si>
  <si>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</si>
  <si>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</si>
  <si>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</si>
  <si>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</si>
  <si>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</si>
  <si>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</si>
  <si>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</si>
  <si>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</si>
  <si>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</si>
  <si>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</si>
  <si>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</si>
  <si>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</si>
  <si>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</si>
  <si>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</si>
  <si>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</si>
  <si>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</si>
  <si>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</si>
  <si>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</si>
  <si>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</si>
  <si>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</si>
  <si>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</si>
  <si>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</si>
  <si>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</si>
  <si>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</si>
  <si>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</si>
  <si>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</si>
  <si>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</si>
  <si>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</si>
  <si>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</si>
  <si>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</si>
  <si>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</si>
  <si>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</si>
  <si>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</si>
  <si>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</si>
  <si>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</si>
  <si>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</si>
  <si>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</si>
  <si>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</si>
  <si>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</si>
  <si>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</si>
  <si>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</si>
  <si>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</si>
  <si>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</si>
  <si>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</si>
  <si>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</si>
  <si>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</si>
  <si>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</si>
  <si>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</si>
  <si>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</si>
  <si>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</si>
  <si>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</si>
  <si>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</si>
  <si>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</si>
  <si>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</si>
  <si>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</si>
  <si>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</si>
  <si>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</si>
  <si>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</si>
  <si>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</si>
  <si>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</si>
  <si>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</si>
  <si>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</si>
  <si>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</si>
  <si>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</si>
  <si>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</si>
  <si>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</si>
  <si>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</si>
  <si>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</si>
  <si>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</si>
  <si>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</si>
  <si>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</si>
  <si>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</si>
  <si>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</si>
  <si>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</si>
  <si>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</si>
  <si>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</si>
  <si>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</si>
  <si>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</si>
  <si>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</si>
  <si>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</si>
  <si>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</si>
  <si>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</si>
  <si>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</si>
  <si>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</si>
  <si>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</si>
  <si>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</si>
  <si>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</si>
  <si>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</si>
  <si>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</si>
  <si>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</si>
  <si>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</si>
  <si>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</si>
  <si>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</si>
  <si>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</si>
  <si>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</si>
  <si>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</si>
  <si>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</si>
  <si>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</si>
  <si>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</si>
  <si>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</si>
  <si>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</si>
  <si>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</si>
  <si>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</si>
  <si>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</si>
  <si>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</si>
  <si>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</si>
  <si>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</si>
  <si>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</si>
  <si>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</si>
  <si>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</si>
  <si>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</si>
  <si>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</si>
  <si>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</si>
  <si>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</si>
  <si>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</si>
  <si>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</si>
  <si>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</si>
  <si>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</si>
  <si>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</si>
  <si>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</si>
  <si>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</si>
  <si>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</si>
  <si>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</si>
  <si>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</si>
  <si>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</si>
  <si>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</si>
  <si>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</si>
  <si>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</si>
  <si>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</si>
  <si>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</si>
  <si>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</si>
  <si>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</si>
  <si>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</si>
  <si>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</si>
  <si>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</si>
  <si>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</si>
  <si>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</si>
  <si>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</si>
  <si>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</si>
  <si>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</si>
  <si>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</si>
  <si>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</si>
  <si>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</si>
  <si>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</si>
  <si>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</si>
  <si>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</si>
  <si>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</si>
  <si>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</si>
  <si>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</si>
  <si>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</si>
  <si>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</si>
  <si>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</si>
  <si>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</si>
  <si>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</si>
  <si>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</si>
  <si>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</si>
  <si>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</si>
  <si>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</si>
  <si>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</si>
  <si>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</si>
  <si>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</si>
  <si>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</si>
  <si>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</si>
  <si>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</si>
  <si>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</si>
  <si>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</si>
  <si>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</si>
  <si>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</si>
  <si>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</si>
  <si>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</si>
  <si>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</si>
  <si>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</si>
  <si>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</si>
  <si>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</si>
  <si>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</si>
  <si>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</si>
  <si>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</si>
  <si>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</si>
  <si>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</si>
  <si>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</si>
  <si>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</si>
  <si>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</si>
  <si>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</si>
  <si>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</si>
  <si>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</si>
  <si>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</si>
  <si>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</si>
  <si>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</si>
  <si>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</si>
  <si>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</si>
  <si>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</si>
  <si>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</si>
  <si>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</si>
  <si>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</si>
  <si>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</si>
  <si>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</si>
  <si>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</si>
  <si>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</si>
  <si>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</si>
  <si>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</si>
  <si>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</si>
  <si>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</si>
  <si>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</si>
  <si>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</si>
  <si>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</si>
  <si>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</si>
  <si>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</si>
  <si>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</si>
  <si>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</si>
  <si>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</si>
  <si>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</si>
  <si>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</si>
  <si>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</si>
  <si>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</si>
  <si>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</si>
  <si>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</si>
  <si>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</si>
  <si>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</si>
  <si>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</si>
  <si>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</si>
  <si>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</si>
  <si>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</si>
  <si>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</si>
  <si>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</si>
  <si>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</si>
  <si>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</si>
  <si>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</si>
  <si>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</si>
  <si>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</si>
  <si>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</si>
  <si>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</si>
  <si>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</si>
  <si>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</si>
  <si>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</si>
  <si>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</si>
  <si>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</si>
  <si>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</si>
  <si>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</si>
  <si>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</si>
  <si>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</si>
  <si>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</si>
  <si>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</si>
  <si>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</si>
  <si>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</si>
  <si>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</si>
  <si>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</si>
  <si>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</si>
  <si>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</si>
  <si>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</si>
  <si>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</si>
  <si>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</si>
  <si>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</si>
  <si>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</si>
  <si>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</si>
  <si>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</si>
  <si>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</si>
  <si>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</si>
  <si>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</si>
  <si>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</si>
  <si>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</si>
  <si>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</si>
  <si>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</si>
  <si>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</si>
  <si>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</si>
  <si>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</si>
  <si>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</si>
  <si>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</si>
  <si>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</si>
  <si>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</si>
  <si>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</si>
  <si>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</si>
  <si>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</si>
  <si>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</si>
  <si>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</si>
  <si>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</si>
  <si>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</si>
  <si>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</si>
  <si>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</si>
  <si>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</si>
  <si>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</si>
  <si>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</si>
  <si>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</si>
  <si>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</si>
  <si>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</si>
  <si>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</si>
  <si>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</si>
  <si>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</si>
  <si>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</si>
  <si>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</si>
  <si>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</si>
  <si>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</si>
  <si>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</si>
  <si>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</si>
  <si>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</si>
  <si>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</si>
  <si>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</si>
  <si>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</si>
  <si>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</si>
  <si>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</si>
  <si>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</si>
  <si>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</si>
  <si>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</si>
  <si>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</si>
  <si>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</si>
  <si>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</si>
  <si>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</si>
  <si>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</si>
  <si>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</si>
  <si>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</si>
  <si>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</si>
  <si>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</si>
  <si>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</si>
  <si>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</si>
  <si>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</si>
  <si>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</si>
  <si>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</si>
  <si>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</si>
  <si>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</si>
  <si>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</si>
  <si>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</si>
  <si>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</si>
  <si>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</si>
  <si>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</si>
  <si>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</si>
  <si>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</si>
  <si>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</si>
  <si>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</si>
  <si>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</si>
  <si>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</si>
  <si>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</si>
  <si>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</si>
  <si>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</si>
  <si>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</si>
  <si>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</si>
  <si>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</si>
  <si>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</si>
  <si>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</si>
  <si>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</si>
  <si>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</si>
  <si>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</si>
  <si>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</si>
  <si>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</si>
  <si>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</si>
  <si>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</si>
  <si>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</si>
  <si>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</si>
  <si>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</si>
  <si>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</si>
  <si>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</si>
  <si>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</si>
  <si>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</si>
  <si>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</si>
  <si>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</si>
  <si>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</si>
  <si>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</si>
  <si>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</si>
  <si>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</si>
  <si>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</si>
  <si>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</si>
  <si>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</si>
  <si>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</si>
  <si>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</si>
  <si>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60IS2024/11/11</t>
  </si>
  <si>
    <t>East_Delhi_Waste_Processing_Company_Limited_(EDWPCL)</t>
  </si>
  <si>
    <t>BAWANA_GAS</t>
  </si>
  <si>
    <t>NR/30092023/31122025/SH-07</t>
  </si>
  <si>
    <t>GOA_Beneficiary</t>
  </si>
  <si>
    <t>WR/2024/24788/A/42884</t>
  </si>
  <si>
    <t>AEML</t>
  </si>
  <si>
    <t>GNA/WR/2024/10/15/7089</t>
  </si>
  <si>
    <t>SKS_Raigarh</t>
  </si>
  <si>
    <t>GNA/NR/2024/11/01/1868</t>
  </si>
  <si>
    <t>HP</t>
  </si>
  <si>
    <t>GNA/NR/2024/11/01/3646</t>
  </si>
  <si>
    <t>GNA/NR/2024/11/01/5474</t>
  </si>
  <si>
    <t>RKM_POWER</t>
  </si>
  <si>
    <t>GNA/NR/2024/11/01/5428</t>
  </si>
  <si>
    <t>GNA/WR/2024/11/01/4200</t>
  </si>
  <si>
    <t>NR/30092023/26122029/SH-06</t>
  </si>
  <si>
    <t>TRN_ENERGY</t>
  </si>
  <si>
    <t>GNA/NR/2024/11/01/4503</t>
  </si>
  <si>
    <t>JPL2</t>
  </si>
  <si>
    <t>GNA/NR/2024/11/01/9061</t>
  </si>
  <si>
    <t>GNA/NR/2024/11/01/5444</t>
  </si>
  <si>
    <t>CHANJUII</t>
  </si>
  <si>
    <t>NR/01082024/19092033/Chanju/TPDDL/01082024</t>
  </si>
  <si>
    <t>JITPL</t>
  </si>
  <si>
    <t>GNA/NR/2024/11/01/9042</t>
  </si>
  <si>
    <t>SOLAPUR_SOLAR</t>
  </si>
  <si>
    <t>NR/2024/23899/C</t>
  </si>
  <si>
    <t>TPSL_BKN2</t>
  </si>
  <si>
    <t>NR/2024/23904/C</t>
  </si>
  <si>
    <t>RSRPL_BKN</t>
  </si>
  <si>
    <t>NR/2024/23903/C</t>
  </si>
  <si>
    <t>GBHHPL</t>
  </si>
  <si>
    <t>NR/2024/23846/A/42735</t>
  </si>
  <si>
    <t>ITCWIND</t>
  </si>
  <si>
    <t>NR/2024/23420/A/42714</t>
  </si>
  <si>
    <t>NSLSUGAR</t>
  </si>
  <si>
    <t>NR/2024/23769/A/42715</t>
  </si>
  <si>
    <t>NSLSTUNGBHDRA</t>
  </si>
  <si>
    <t>NR/2024/23809/A/42713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</si>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</sst>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37.11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28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28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28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28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28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28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29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29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29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29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29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29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28.69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28.69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29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29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27.71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27.71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27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27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26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26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26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26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26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26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26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26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26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26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27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27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27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27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27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27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26.73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26.73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26.73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27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27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27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26.73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27.71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28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28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28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29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29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266.44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1020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282.05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282.05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282.05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282.05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282.05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282.05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282.05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282.05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293.64999999999998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314.05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314.05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314.05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314.05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314.05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151</v>
      </c>
    </row>
    <row r="9" spans="1:3">
      <c r="A9" s="47" t="s">
        <v>445</v>
      </c>
      <c r="B9" s="206">
        <v>45615.557268518518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26.24</v>
      </c>
      <c r="C3" s="203">
        <v>26.24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10.947328000000001</v>
      </c>
      <c r="J3" s="22">
        <f>C3*E3/100</f>
        <v>6.1217919999999992</v>
      </c>
      <c r="K3" s="22">
        <f>C3*F3/100</f>
        <v>7.8956160000000004</v>
      </c>
      <c r="L3" s="22">
        <f>C3*G3/100</f>
        <v>1.275264</v>
      </c>
      <c r="M3" s="155">
        <f>SUM(I3:L3)</f>
        <v>26.24</v>
      </c>
      <c r="N3" s="23"/>
      <c r="P3" s="38">
        <f t="shared" ref="P3:P34" si="1">I3</f>
        <v>10.947328000000001</v>
      </c>
      <c r="Q3" s="38">
        <f t="shared" ref="Q3:Q34" si="2">J3</f>
        <v>6.1217919999999992</v>
      </c>
      <c r="R3" s="38">
        <f t="shared" ref="R3:R34" si="3">K3</f>
        <v>7.8956160000000004</v>
      </c>
      <c r="S3" s="38">
        <f t="shared" ref="S3:S34" si="4">L3</f>
        <v>1.275264</v>
      </c>
      <c r="T3" s="38">
        <f>SUM(P3:S3)</f>
        <v>26.24</v>
      </c>
    </row>
    <row r="4" spans="1:20">
      <c r="A4" s="8" t="s">
        <v>46</v>
      </c>
      <c r="B4" s="203">
        <v>26.24</v>
      </c>
      <c r="C4" s="203">
        <v>26.24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10.947328000000001</v>
      </c>
      <c r="J4" s="22">
        <f t="shared" ref="J4:J67" si="6">C4*E4/100</f>
        <v>6.1217919999999992</v>
      </c>
      <c r="K4" s="22">
        <f t="shared" ref="K4:K67" si="7">C4*F4/100</f>
        <v>7.8956160000000004</v>
      </c>
      <c r="L4" s="22">
        <f t="shared" ref="L4:L67" si="8">C4*G4/100</f>
        <v>1.275264</v>
      </c>
      <c r="M4" s="156">
        <f t="shared" ref="M4:M67" si="9">SUM(I4:L4)</f>
        <v>26.24</v>
      </c>
      <c r="N4" s="23"/>
      <c r="P4" s="38">
        <f t="shared" si="1"/>
        <v>10.947328000000001</v>
      </c>
      <c r="Q4" s="38">
        <f t="shared" si="2"/>
        <v>6.1217919999999992</v>
      </c>
      <c r="R4" s="38">
        <f t="shared" si="3"/>
        <v>7.8956160000000004</v>
      </c>
      <c r="S4" s="38">
        <f t="shared" si="4"/>
        <v>1.275264</v>
      </c>
      <c r="T4" s="38">
        <f t="shared" ref="T4:T67" si="10">SUM(P4:S4)</f>
        <v>26.24</v>
      </c>
    </row>
    <row r="5" spans="1:20">
      <c r="A5" s="8" t="s">
        <v>47</v>
      </c>
      <c r="B5" s="203">
        <v>26.24</v>
      </c>
      <c r="C5" s="203">
        <v>26.24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10.947328000000001</v>
      </c>
      <c r="J5" s="22">
        <f t="shared" si="6"/>
        <v>6.1217919999999992</v>
      </c>
      <c r="K5" s="22">
        <f t="shared" si="7"/>
        <v>7.8956160000000004</v>
      </c>
      <c r="L5" s="22">
        <f t="shared" si="8"/>
        <v>1.275264</v>
      </c>
      <c r="M5" s="156">
        <f t="shared" si="9"/>
        <v>26.24</v>
      </c>
      <c r="N5" s="23"/>
      <c r="P5" s="38">
        <f t="shared" si="1"/>
        <v>10.947328000000001</v>
      </c>
      <c r="Q5" s="38">
        <f t="shared" si="2"/>
        <v>6.1217919999999992</v>
      </c>
      <c r="R5" s="38">
        <f t="shared" si="3"/>
        <v>7.8956160000000004</v>
      </c>
      <c r="S5" s="38">
        <f t="shared" si="4"/>
        <v>1.275264</v>
      </c>
      <c r="T5" s="38">
        <f t="shared" si="10"/>
        <v>26.24</v>
      </c>
    </row>
    <row r="6" spans="1:20">
      <c r="A6" s="8" t="s">
        <v>48</v>
      </c>
      <c r="B6" s="203">
        <v>26.24</v>
      </c>
      <c r="C6" s="203">
        <v>26.24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10.947328000000001</v>
      </c>
      <c r="J6" s="22">
        <f t="shared" si="6"/>
        <v>6.1217919999999992</v>
      </c>
      <c r="K6" s="22">
        <f t="shared" si="7"/>
        <v>7.8956160000000004</v>
      </c>
      <c r="L6" s="22">
        <f t="shared" si="8"/>
        <v>1.275264</v>
      </c>
      <c r="M6" s="156">
        <f t="shared" si="9"/>
        <v>26.24</v>
      </c>
      <c r="N6" s="23"/>
      <c r="P6" s="38">
        <f t="shared" si="1"/>
        <v>10.947328000000001</v>
      </c>
      <c r="Q6" s="38">
        <f t="shared" si="2"/>
        <v>6.1217919999999992</v>
      </c>
      <c r="R6" s="38">
        <f t="shared" si="3"/>
        <v>7.8956160000000004</v>
      </c>
      <c r="S6" s="38">
        <f t="shared" si="4"/>
        <v>1.275264</v>
      </c>
      <c r="T6" s="38">
        <f t="shared" si="10"/>
        <v>26.24</v>
      </c>
    </row>
    <row r="7" spans="1:20">
      <c r="A7" s="8" t="s">
        <v>49</v>
      </c>
      <c r="B7" s="203">
        <v>26.24</v>
      </c>
      <c r="C7" s="203">
        <v>26.24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10.947328000000001</v>
      </c>
      <c r="J7" s="22">
        <f t="shared" si="6"/>
        <v>6.1217919999999992</v>
      </c>
      <c r="K7" s="22">
        <f t="shared" si="7"/>
        <v>7.8956160000000004</v>
      </c>
      <c r="L7" s="22">
        <f t="shared" si="8"/>
        <v>1.275264</v>
      </c>
      <c r="M7" s="156">
        <f t="shared" si="9"/>
        <v>26.24</v>
      </c>
      <c r="N7" s="23"/>
      <c r="P7" s="38">
        <f t="shared" si="1"/>
        <v>10.947328000000001</v>
      </c>
      <c r="Q7" s="38">
        <f t="shared" si="2"/>
        <v>6.1217919999999992</v>
      </c>
      <c r="R7" s="38">
        <f t="shared" si="3"/>
        <v>7.8956160000000004</v>
      </c>
      <c r="S7" s="38">
        <f t="shared" si="4"/>
        <v>1.275264</v>
      </c>
      <c r="T7" s="38">
        <f t="shared" si="10"/>
        <v>26.24</v>
      </c>
    </row>
    <row r="8" spans="1:20">
      <c r="A8" s="8" t="s">
        <v>50</v>
      </c>
      <c r="B8" s="203">
        <v>26.24</v>
      </c>
      <c r="C8" s="203">
        <v>26.24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10.947328000000001</v>
      </c>
      <c r="J8" s="22">
        <f t="shared" si="6"/>
        <v>6.1217919999999992</v>
      </c>
      <c r="K8" s="22">
        <f t="shared" si="7"/>
        <v>7.8956160000000004</v>
      </c>
      <c r="L8" s="22">
        <f t="shared" si="8"/>
        <v>1.275264</v>
      </c>
      <c r="M8" s="156">
        <f t="shared" si="9"/>
        <v>26.24</v>
      </c>
      <c r="N8" s="23"/>
      <c r="P8" s="38">
        <f t="shared" si="1"/>
        <v>10.947328000000001</v>
      </c>
      <c r="Q8" s="38">
        <f t="shared" si="2"/>
        <v>6.1217919999999992</v>
      </c>
      <c r="R8" s="38">
        <f t="shared" si="3"/>
        <v>7.8956160000000004</v>
      </c>
      <c r="S8" s="38">
        <f t="shared" si="4"/>
        <v>1.275264</v>
      </c>
      <c r="T8" s="38">
        <f t="shared" si="10"/>
        <v>26.24</v>
      </c>
    </row>
    <row r="9" spans="1:20">
      <c r="A9" s="8" t="s">
        <v>51</v>
      </c>
      <c r="B9" s="203">
        <v>26.24</v>
      </c>
      <c r="C9" s="203">
        <v>26.24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10.947328000000001</v>
      </c>
      <c r="J9" s="22">
        <f t="shared" si="6"/>
        <v>6.1217919999999992</v>
      </c>
      <c r="K9" s="22">
        <f t="shared" si="7"/>
        <v>7.8956160000000004</v>
      </c>
      <c r="L9" s="22">
        <f t="shared" si="8"/>
        <v>1.275264</v>
      </c>
      <c r="M9" s="156">
        <f t="shared" si="9"/>
        <v>26.24</v>
      </c>
      <c r="N9" s="23"/>
      <c r="P9" s="38">
        <f t="shared" si="1"/>
        <v>10.947328000000001</v>
      </c>
      <c r="Q9" s="38">
        <f t="shared" si="2"/>
        <v>6.1217919999999992</v>
      </c>
      <c r="R9" s="38">
        <f t="shared" si="3"/>
        <v>7.8956160000000004</v>
      </c>
      <c r="S9" s="38">
        <f t="shared" si="4"/>
        <v>1.275264</v>
      </c>
      <c r="T9" s="38">
        <f t="shared" si="10"/>
        <v>26.24</v>
      </c>
    </row>
    <row r="10" spans="1:20">
      <c r="A10" s="8" t="s">
        <v>52</v>
      </c>
      <c r="B10" s="203">
        <v>26.24</v>
      </c>
      <c r="C10" s="203">
        <v>26.24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10.947328000000001</v>
      </c>
      <c r="J10" s="22">
        <f t="shared" si="6"/>
        <v>6.1217919999999992</v>
      </c>
      <c r="K10" s="22">
        <f t="shared" si="7"/>
        <v>7.8956160000000004</v>
      </c>
      <c r="L10" s="22">
        <f t="shared" si="8"/>
        <v>1.275264</v>
      </c>
      <c r="M10" s="156">
        <f t="shared" si="9"/>
        <v>26.24</v>
      </c>
      <c r="N10" s="23"/>
      <c r="P10" s="38">
        <f t="shared" si="1"/>
        <v>10.947328000000001</v>
      </c>
      <c r="Q10" s="38">
        <f t="shared" si="2"/>
        <v>6.1217919999999992</v>
      </c>
      <c r="R10" s="38">
        <f t="shared" si="3"/>
        <v>7.8956160000000004</v>
      </c>
      <c r="S10" s="38">
        <f t="shared" si="4"/>
        <v>1.275264</v>
      </c>
      <c r="T10" s="38">
        <f t="shared" si="10"/>
        <v>26.24</v>
      </c>
    </row>
    <row r="11" spans="1:20">
      <c r="A11" s="8" t="s">
        <v>53</v>
      </c>
      <c r="B11" s="203">
        <v>26.24</v>
      </c>
      <c r="C11" s="203">
        <v>26.24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10.947328000000001</v>
      </c>
      <c r="J11" s="22">
        <f t="shared" si="6"/>
        <v>6.1217919999999992</v>
      </c>
      <c r="K11" s="22">
        <f t="shared" si="7"/>
        <v>7.8956160000000004</v>
      </c>
      <c r="L11" s="22">
        <f t="shared" si="8"/>
        <v>1.275264</v>
      </c>
      <c r="M11" s="156">
        <f t="shared" si="9"/>
        <v>26.24</v>
      </c>
      <c r="N11" s="23"/>
      <c r="P11" s="38">
        <f t="shared" si="1"/>
        <v>10.947328000000001</v>
      </c>
      <c r="Q11" s="38">
        <f t="shared" si="2"/>
        <v>6.1217919999999992</v>
      </c>
      <c r="R11" s="38">
        <f t="shared" si="3"/>
        <v>7.8956160000000004</v>
      </c>
      <c r="S11" s="38">
        <f t="shared" si="4"/>
        <v>1.275264</v>
      </c>
      <c r="T11" s="38">
        <f t="shared" si="10"/>
        <v>26.24</v>
      </c>
    </row>
    <row r="12" spans="1:20">
      <c r="A12" s="8" t="s">
        <v>54</v>
      </c>
      <c r="B12" s="203">
        <v>26.24</v>
      </c>
      <c r="C12" s="203">
        <v>26.24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10.947328000000001</v>
      </c>
      <c r="J12" s="22">
        <f t="shared" si="6"/>
        <v>6.1217919999999992</v>
      </c>
      <c r="K12" s="22">
        <f t="shared" si="7"/>
        <v>7.8956160000000004</v>
      </c>
      <c r="L12" s="22">
        <f t="shared" si="8"/>
        <v>1.275264</v>
      </c>
      <c r="M12" s="156">
        <f t="shared" si="9"/>
        <v>26.24</v>
      </c>
      <c r="N12" s="23"/>
      <c r="P12" s="38">
        <f t="shared" si="1"/>
        <v>10.947328000000001</v>
      </c>
      <c r="Q12" s="38">
        <f t="shared" si="2"/>
        <v>6.1217919999999992</v>
      </c>
      <c r="R12" s="38">
        <f t="shared" si="3"/>
        <v>7.8956160000000004</v>
      </c>
      <c r="S12" s="38">
        <f t="shared" si="4"/>
        <v>1.275264</v>
      </c>
      <c r="T12" s="38">
        <f t="shared" si="10"/>
        <v>26.24</v>
      </c>
    </row>
    <row r="13" spans="1:20">
      <c r="A13" s="8" t="s">
        <v>55</v>
      </c>
      <c r="B13" s="203">
        <v>26.24</v>
      </c>
      <c r="C13" s="203">
        <v>26.24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10.947328000000001</v>
      </c>
      <c r="J13" s="22">
        <f t="shared" si="6"/>
        <v>6.1217919999999992</v>
      </c>
      <c r="K13" s="22">
        <f t="shared" si="7"/>
        <v>7.8956160000000004</v>
      </c>
      <c r="L13" s="22">
        <f t="shared" si="8"/>
        <v>1.275264</v>
      </c>
      <c r="M13" s="156">
        <f t="shared" si="9"/>
        <v>26.24</v>
      </c>
      <c r="N13" s="23"/>
      <c r="P13" s="38">
        <f t="shared" si="1"/>
        <v>10.947328000000001</v>
      </c>
      <c r="Q13" s="38">
        <f t="shared" si="2"/>
        <v>6.1217919999999992</v>
      </c>
      <c r="R13" s="38">
        <f t="shared" si="3"/>
        <v>7.8956160000000004</v>
      </c>
      <c r="S13" s="38">
        <f t="shared" si="4"/>
        <v>1.275264</v>
      </c>
      <c r="T13" s="38">
        <f t="shared" si="10"/>
        <v>26.24</v>
      </c>
    </row>
    <row r="14" spans="1:20">
      <c r="A14" s="8" t="s">
        <v>56</v>
      </c>
      <c r="B14" s="203">
        <v>26.24</v>
      </c>
      <c r="C14" s="203">
        <v>26.24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10.947328000000001</v>
      </c>
      <c r="J14" s="22">
        <f t="shared" si="6"/>
        <v>6.1217919999999992</v>
      </c>
      <c r="K14" s="22">
        <f t="shared" si="7"/>
        <v>7.8956160000000004</v>
      </c>
      <c r="L14" s="22">
        <f t="shared" si="8"/>
        <v>1.275264</v>
      </c>
      <c r="M14" s="156">
        <f t="shared" si="9"/>
        <v>26.24</v>
      </c>
      <c r="N14" s="23"/>
      <c r="P14" s="38">
        <f t="shared" si="1"/>
        <v>10.947328000000001</v>
      </c>
      <c r="Q14" s="38">
        <f t="shared" si="2"/>
        <v>6.1217919999999992</v>
      </c>
      <c r="R14" s="38">
        <f t="shared" si="3"/>
        <v>7.8956160000000004</v>
      </c>
      <c r="S14" s="38">
        <f t="shared" si="4"/>
        <v>1.275264</v>
      </c>
      <c r="T14" s="38">
        <f t="shared" si="10"/>
        <v>26.24</v>
      </c>
    </row>
    <row r="15" spans="1:20">
      <c r="A15" s="8" t="s">
        <v>57</v>
      </c>
      <c r="B15" s="203">
        <v>26.24</v>
      </c>
      <c r="C15" s="203">
        <v>26.24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10.947328000000001</v>
      </c>
      <c r="J15" s="22">
        <f t="shared" si="6"/>
        <v>6.1217919999999992</v>
      </c>
      <c r="K15" s="22">
        <f t="shared" si="7"/>
        <v>7.8956160000000004</v>
      </c>
      <c r="L15" s="22">
        <f t="shared" si="8"/>
        <v>1.275264</v>
      </c>
      <c r="M15" s="156">
        <f t="shared" si="9"/>
        <v>26.24</v>
      </c>
      <c r="N15" s="23"/>
      <c r="P15" s="38">
        <f t="shared" si="1"/>
        <v>10.947328000000001</v>
      </c>
      <c r="Q15" s="38">
        <f t="shared" si="2"/>
        <v>6.1217919999999992</v>
      </c>
      <c r="R15" s="38">
        <f t="shared" si="3"/>
        <v>7.8956160000000004</v>
      </c>
      <c r="S15" s="38">
        <f t="shared" si="4"/>
        <v>1.275264</v>
      </c>
      <c r="T15" s="38">
        <f t="shared" si="10"/>
        <v>26.24</v>
      </c>
    </row>
    <row r="16" spans="1:20">
      <c r="A16" s="8" t="s">
        <v>58</v>
      </c>
      <c r="B16" s="203">
        <v>26.24</v>
      </c>
      <c r="C16" s="203">
        <v>26.24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10.947328000000001</v>
      </c>
      <c r="J16" s="22">
        <f t="shared" si="6"/>
        <v>6.1217919999999992</v>
      </c>
      <c r="K16" s="22">
        <f t="shared" si="7"/>
        <v>7.8956160000000004</v>
      </c>
      <c r="L16" s="22">
        <f t="shared" si="8"/>
        <v>1.275264</v>
      </c>
      <c r="M16" s="156">
        <f t="shared" si="9"/>
        <v>26.24</v>
      </c>
      <c r="N16" s="23"/>
      <c r="P16" s="38">
        <f t="shared" si="1"/>
        <v>10.947328000000001</v>
      </c>
      <c r="Q16" s="38">
        <f t="shared" si="2"/>
        <v>6.1217919999999992</v>
      </c>
      <c r="R16" s="38">
        <f t="shared" si="3"/>
        <v>7.8956160000000004</v>
      </c>
      <c r="S16" s="38">
        <f t="shared" si="4"/>
        <v>1.275264</v>
      </c>
      <c r="T16" s="38">
        <f t="shared" si="10"/>
        <v>26.24</v>
      </c>
    </row>
    <row r="17" spans="1:20">
      <c r="A17" s="8" t="s">
        <v>59</v>
      </c>
      <c r="B17" s="203">
        <v>26.24</v>
      </c>
      <c r="C17" s="203">
        <v>26.24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10.947328000000001</v>
      </c>
      <c r="J17" s="22">
        <f t="shared" si="6"/>
        <v>6.1217919999999992</v>
      </c>
      <c r="K17" s="22">
        <f t="shared" si="7"/>
        <v>7.8956160000000004</v>
      </c>
      <c r="L17" s="22">
        <f t="shared" si="8"/>
        <v>1.275264</v>
      </c>
      <c r="M17" s="156">
        <f t="shared" si="9"/>
        <v>26.24</v>
      </c>
      <c r="N17" s="23"/>
      <c r="P17" s="38">
        <f t="shared" si="1"/>
        <v>10.947328000000001</v>
      </c>
      <c r="Q17" s="38">
        <f t="shared" si="2"/>
        <v>6.1217919999999992</v>
      </c>
      <c r="R17" s="38">
        <f t="shared" si="3"/>
        <v>7.8956160000000004</v>
      </c>
      <c r="S17" s="38">
        <f t="shared" si="4"/>
        <v>1.275264</v>
      </c>
      <c r="T17" s="38">
        <f t="shared" si="10"/>
        <v>26.24</v>
      </c>
    </row>
    <row r="18" spans="1:20">
      <c r="A18" s="8" t="s">
        <v>60</v>
      </c>
      <c r="B18" s="203">
        <v>26.24</v>
      </c>
      <c r="C18" s="203">
        <v>26.24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10.947328000000001</v>
      </c>
      <c r="J18" s="22">
        <f t="shared" si="6"/>
        <v>6.1217919999999992</v>
      </c>
      <c r="K18" s="22">
        <f t="shared" si="7"/>
        <v>7.8956160000000004</v>
      </c>
      <c r="L18" s="22">
        <f t="shared" si="8"/>
        <v>1.275264</v>
      </c>
      <c r="M18" s="156">
        <f t="shared" si="9"/>
        <v>26.24</v>
      </c>
      <c r="N18" s="23"/>
      <c r="P18" s="38">
        <f t="shared" si="1"/>
        <v>10.947328000000001</v>
      </c>
      <c r="Q18" s="38">
        <f t="shared" si="2"/>
        <v>6.1217919999999992</v>
      </c>
      <c r="R18" s="38">
        <f t="shared" si="3"/>
        <v>7.8956160000000004</v>
      </c>
      <c r="S18" s="38">
        <f t="shared" si="4"/>
        <v>1.275264</v>
      </c>
      <c r="T18" s="38">
        <f t="shared" si="10"/>
        <v>26.24</v>
      </c>
    </row>
    <row r="19" spans="1:20">
      <c r="A19" s="8" t="s">
        <v>61</v>
      </c>
      <c r="B19" s="203">
        <v>26.24</v>
      </c>
      <c r="C19" s="203">
        <v>26.24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10.947328000000001</v>
      </c>
      <c r="J19" s="22">
        <f t="shared" si="6"/>
        <v>6.1217919999999992</v>
      </c>
      <c r="K19" s="22">
        <f t="shared" si="7"/>
        <v>7.8956160000000004</v>
      </c>
      <c r="L19" s="22">
        <f t="shared" si="8"/>
        <v>1.275264</v>
      </c>
      <c r="M19" s="156">
        <f t="shared" si="9"/>
        <v>26.24</v>
      </c>
      <c r="N19" s="23"/>
      <c r="P19" s="38">
        <f t="shared" si="1"/>
        <v>10.947328000000001</v>
      </c>
      <c r="Q19" s="38">
        <f t="shared" si="2"/>
        <v>6.1217919999999992</v>
      </c>
      <c r="R19" s="38">
        <f t="shared" si="3"/>
        <v>7.8956160000000004</v>
      </c>
      <c r="S19" s="38">
        <f t="shared" si="4"/>
        <v>1.275264</v>
      </c>
      <c r="T19" s="38">
        <f t="shared" si="10"/>
        <v>26.24</v>
      </c>
    </row>
    <row r="20" spans="1:20">
      <c r="A20" s="8" t="s">
        <v>62</v>
      </c>
      <c r="B20" s="203">
        <v>26.24</v>
      </c>
      <c r="C20" s="203">
        <v>26.24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10.947328000000001</v>
      </c>
      <c r="J20" s="22">
        <f t="shared" si="6"/>
        <v>6.1217919999999992</v>
      </c>
      <c r="K20" s="22">
        <f t="shared" si="7"/>
        <v>7.8956160000000004</v>
      </c>
      <c r="L20" s="22">
        <f t="shared" si="8"/>
        <v>1.275264</v>
      </c>
      <c r="M20" s="156">
        <f t="shared" si="9"/>
        <v>26.24</v>
      </c>
      <c r="N20" s="23"/>
      <c r="P20" s="38">
        <f t="shared" si="1"/>
        <v>10.947328000000001</v>
      </c>
      <c r="Q20" s="38">
        <f t="shared" si="2"/>
        <v>6.1217919999999992</v>
      </c>
      <c r="R20" s="38">
        <f t="shared" si="3"/>
        <v>7.8956160000000004</v>
      </c>
      <c r="S20" s="38">
        <f t="shared" si="4"/>
        <v>1.275264</v>
      </c>
      <c r="T20" s="38">
        <f t="shared" si="10"/>
        <v>26.24</v>
      </c>
    </row>
    <row r="21" spans="1:20">
      <c r="A21" s="8" t="s">
        <v>63</v>
      </c>
      <c r="B21" s="203">
        <v>26.24</v>
      </c>
      <c r="C21" s="203">
        <v>26.24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10.947328000000001</v>
      </c>
      <c r="J21" s="22">
        <f t="shared" si="6"/>
        <v>6.1217919999999992</v>
      </c>
      <c r="K21" s="22">
        <f t="shared" si="7"/>
        <v>7.8956160000000004</v>
      </c>
      <c r="L21" s="22">
        <f t="shared" si="8"/>
        <v>1.275264</v>
      </c>
      <c r="M21" s="156">
        <f t="shared" si="9"/>
        <v>26.24</v>
      </c>
      <c r="N21" s="23"/>
      <c r="P21" s="38">
        <f t="shared" si="1"/>
        <v>10.947328000000001</v>
      </c>
      <c r="Q21" s="38">
        <f t="shared" si="2"/>
        <v>6.1217919999999992</v>
      </c>
      <c r="R21" s="38">
        <f t="shared" si="3"/>
        <v>7.8956160000000004</v>
      </c>
      <c r="S21" s="38">
        <f t="shared" si="4"/>
        <v>1.275264</v>
      </c>
      <c r="T21" s="38">
        <f t="shared" si="10"/>
        <v>26.24</v>
      </c>
    </row>
    <row r="22" spans="1:20">
      <c r="A22" s="8" t="s">
        <v>64</v>
      </c>
      <c r="B22" s="203">
        <v>26.24</v>
      </c>
      <c r="C22" s="203">
        <v>26.24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10.947328000000001</v>
      </c>
      <c r="J22" s="22">
        <f t="shared" si="6"/>
        <v>6.1217919999999992</v>
      </c>
      <c r="K22" s="22">
        <f t="shared" si="7"/>
        <v>7.8956160000000004</v>
      </c>
      <c r="L22" s="22">
        <f t="shared" si="8"/>
        <v>1.275264</v>
      </c>
      <c r="M22" s="156">
        <f t="shared" si="9"/>
        <v>26.24</v>
      </c>
      <c r="N22" s="23"/>
      <c r="P22" s="38">
        <f t="shared" si="1"/>
        <v>10.947328000000001</v>
      </c>
      <c r="Q22" s="38">
        <f t="shared" si="2"/>
        <v>6.1217919999999992</v>
      </c>
      <c r="R22" s="38">
        <f t="shared" si="3"/>
        <v>7.8956160000000004</v>
      </c>
      <c r="S22" s="38">
        <f t="shared" si="4"/>
        <v>1.275264</v>
      </c>
      <c r="T22" s="38">
        <f t="shared" si="10"/>
        <v>26.24</v>
      </c>
    </row>
    <row r="23" spans="1:20">
      <c r="A23" s="8" t="s">
        <v>65</v>
      </c>
      <c r="B23" s="203">
        <v>26.24</v>
      </c>
      <c r="C23" s="203">
        <v>26.24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10.947328000000001</v>
      </c>
      <c r="J23" s="22">
        <f t="shared" si="6"/>
        <v>6.1217919999999992</v>
      </c>
      <c r="K23" s="22">
        <f t="shared" si="7"/>
        <v>7.8956160000000004</v>
      </c>
      <c r="L23" s="22">
        <f t="shared" si="8"/>
        <v>1.275264</v>
      </c>
      <c r="M23" s="156">
        <f t="shared" si="9"/>
        <v>26.24</v>
      </c>
      <c r="N23" s="23"/>
      <c r="P23" s="38">
        <f t="shared" si="1"/>
        <v>10.947328000000001</v>
      </c>
      <c r="Q23" s="38">
        <f t="shared" si="2"/>
        <v>6.1217919999999992</v>
      </c>
      <c r="R23" s="38">
        <f t="shared" si="3"/>
        <v>7.8956160000000004</v>
      </c>
      <c r="S23" s="38">
        <f t="shared" si="4"/>
        <v>1.275264</v>
      </c>
      <c r="T23" s="38">
        <f t="shared" si="10"/>
        <v>26.24</v>
      </c>
    </row>
    <row r="24" spans="1:20">
      <c r="A24" s="8" t="s">
        <v>66</v>
      </c>
      <c r="B24" s="203">
        <v>26.24</v>
      </c>
      <c r="C24" s="203">
        <v>26.24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10.947328000000001</v>
      </c>
      <c r="J24" s="22">
        <f t="shared" si="6"/>
        <v>6.1217919999999992</v>
      </c>
      <c r="K24" s="22">
        <f t="shared" si="7"/>
        <v>7.8956160000000004</v>
      </c>
      <c r="L24" s="22">
        <f t="shared" si="8"/>
        <v>1.275264</v>
      </c>
      <c r="M24" s="156">
        <f t="shared" si="9"/>
        <v>26.24</v>
      </c>
      <c r="N24" s="23"/>
      <c r="P24" s="38">
        <f t="shared" si="1"/>
        <v>10.947328000000001</v>
      </c>
      <c r="Q24" s="38">
        <f t="shared" si="2"/>
        <v>6.1217919999999992</v>
      </c>
      <c r="R24" s="38">
        <f t="shared" si="3"/>
        <v>7.8956160000000004</v>
      </c>
      <c r="S24" s="38">
        <f t="shared" si="4"/>
        <v>1.275264</v>
      </c>
      <c r="T24" s="38">
        <f t="shared" si="10"/>
        <v>26.24</v>
      </c>
    </row>
    <row r="25" spans="1:20">
      <c r="A25" s="8" t="s">
        <v>67</v>
      </c>
      <c r="B25" s="203">
        <v>26.24</v>
      </c>
      <c r="C25" s="203">
        <v>26.24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10.947328000000001</v>
      </c>
      <c r="J25" s="22">
        <f t="shared" si="6"/>
        <v>6.1217919999999992</v>
      </c>
      <c r="K25" s="22">
        <f t="shared" si="7"/>
        <v>7.8956160000000004</v>
      </c>
      <c r="L25" s="22">
        <f t="shared" si="8"/>
        <v>1.275264</v>
      </c>
      <c r="M25" s="156">
        <f t="shared" si="9"/>
        <v>26.24</v>
      </c>
      <c r="N25" s="23"/>
      <c r="P25" s="38">
        <f t="shared" si="1"/>
        <v>10.947328000000001</v>
      </c>
      <c r="Q25" s="38">
        <f t="shared" si="2"/>
        <v>6.1217919999999992</v>
      </c>
      <c r="R25" s="38">
        <f t="shared" si="3"/>
        <v>7.8956160000000004</v>
      </c>
      <c r="S25" s="38">
        <f t="shared" si="4"/>
        <v>1.275264</v>
      </c>
      <c r="T25" s="38">
        <f t="shared" si="10"/>
        <v>26.24</v>
      </c>
    </row>
    <row r="26" spans="1:20">
      <c r="A26" s="8" t="s">
        <v>68</v>
      </c>
      <c r="B26" s="203">
        <v>26.24</v>
      </c>
      <c r="C26" s="203">
        <v>26.24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10.947328000000001</v>
      </c>
      <c r="J26" s="22">
        <f t="shared" si="6"/>
        <v>6.1217919999999992</v>
      </c>
      <c r="K26" s="22">
        <f t="shared" si="7"/>
        <v>7.8956160000000004</v>
      </c>
      <c r="L26" s="22">
        <f t="shared" si="8"/>
        <v>1.275264</v>
      </c>
      <c r="M26" s="156">
        <f t="shared" si="9"/>
        <v>26.24</v>
      </c>
      <c r="N26" s="23"/>
      <c r="P26" s="38">
        <f t="shared" si="1"/>
        <v>10.947328000000001</v>
      </c>
      <c r="Q26" s="38">
        <f t="shared" si="2"/>
        <v>6.1217919999999992</v>
      </c>
      <c r="R26" s="38">
        <f t="shared" si="3"/>
        <v>7.8956160000000004</v>
      </c>
      <c r="S26" s="38">
        <f t="shared" si="4"/>
        <v>1.275264</v>
      </c>
      <c r="T26" s="38">
        <f t="shared" si="10"/>
        <v>26.24</v>
      </c>
    </row>
    <row r="27" spans="1:20">
      <c r="A27" s="8" t="s">
        <v>69</v>
      </c>
      <c r="B27" s="203">
        <v>26.24</v>
      </c>
      <c r="C27" s="203">
        <v>26.24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10.947328000000001</v>
      </c>
      <c r="J27" s="22">
        <f t="shared" si="6"/>
        <v>6.1217919999999992</v>
      </c>
      <c r="K27" s="22">
        <f t="shared" si="7"/>
        <v>7.8956160000000004</v>
      </c>
      <c r="L27" s="22">
        <f t="shared" si="8"/>
        <v>1.275264</v>
      </c>
      <c r="M27" s="156">
        <f t="shared" si="9"/>
        <v>26.24</v>
      </c>
      <c r="N27" s="23"/>
      <c r="P27" s="38">
        <f t="shared" si="1"/>
        <v>10.947328000000001</v>
      </c>
      <c r="Q27" s="38">
        <f t="shared" si="2"/>
        <v>6.1217919999999992</v>
      </c>
      <c r="R27" s="38">
        <f t="shared" si="3"/>
        <v>7.8956160000000004</v>
      </c>
      <c r="S27" s="38">
        <f t="shared" si="4"/>
        <v>1.275264</v>
      </c>
      <c r="T27" s="38">
        <f t="shared" si="10"/>
        <v>26.24</v>
      </c>
    </row>
    <row r="28" spans="1:20">
      <c r="A28" s="8" t="s">
        <v>70</v>
      </c>
      <c r="B28" s="203">
        <v>26.24</v>
      </c>
      <c r="C28" s="203">
        <v>26.24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10.947328000000001</v>
      </c>
      <c r="J28" s="22">
        <f t="shared" si="6"/>
        <v>6.1217919999999992</v>
      </c>
      <c r="K28" s="22">
        <f t="shared" si="7"/>
        <v>7.8956160000000004</v>
      </c>
      <c r="L28" s="22">
        <f t="shared" si="8"/>
        <v>1.275264</v>
      </c>
      <c r="M28" s="156">
        <f t="shared" si="9"/>
        <v>26.24</v>
      </c>
      <c r="N28" s="23"/>
      <c r="P28" s="38">
        <f t="shared" si="1"/>
        <v>10.947328000000001</v>
      </c>
      <c r="Q28" s="38">
        <f t="shared" si="2"/>
        <v>6.1217919999999992</v>
      </c>
      <c r="R28" s="38">
        <f t="shared" si="3"/>
        <v>7.8956160000000004</v>
      </c>
      <c r="S28" s="38">
        <f t="shared" si="4"/>
        <v>1.275264</v>
      </c>
      <c r="T28" s="38">
        <f t="shared" si="10"/>
        <v>26.24</v>
      </c>
    </row>
    <row r="29" spans="1:20">
      <c r="A29" s="8" t="s">
        <v>71</v>
      </c>
      <c r="B29" s="203">
        <v>26.24</v>
      </c>
      <c r="C29" s="203">
        <v>26.24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10.947328000000001</v>
      </c>
      <c r="J29" s="22">
        <f t="shared" si="6"/>
        <v>6.1217919999999992</v>
      </c>
      <c r="K29" s="22">
        <f t="shared" si="7"/>
        <v>7.8956160000000004</v>
      </c>
      <c r="L29" s="22">
        <f t="shared" si="8"/>
        <v>1.275264</v>
      </c>
      <c r="M29" s="156">
        <f t="shared" si="9"/>
        <v>26.24</v>
      </c>
      <c r="N29" s="23"/>
      <c r="P29" s="38">
        <f t="shared" si="1"/>
        <v>10.947328000000001</v>
      </c>
      <c r="Q29" s="38">
        <f t="shared" si="2"/>
        <v>6.1217919999999992</v>
      </c>
      <c r="R29" s="38">
        <f t="shared" si="3"/>
        <v>7.8956160000000004</v>
      </c>
      <c r="S29" s="38">
        <f t="shared" si="4"/>
        <v>1.275264</v>
      </c>
      <c r="T29" s="38">
        <f t="shared" si="10"/>
        <v>26.24</v>
      </c>
    </row>
    <row r="30" spans="1:20">
      <c r="A30" s="8" t="s">
        <v>72</v>
      </c>
      <c r="B30" s="203">
        <v>26.24</v>
      </c>
      <c r="C30" s="203">
        <v>26.24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10.947328000000001</v>
      </c>
      <c r="J30" s="22">
        <f t="shared" si="6"/>
        <v>6.1217919999999992</v>
      </c>
      <c r="K30" s="22">
        <f t="shared" si="7"/>
        <v>7.8956160000000004</v>
      </c>
      <c r="L30" s="22">
        <f t="shared" si="8"/>
        <v>1.275264</v>
      </c>
      <c r="M30" s="156">
        <f t="shared" si="9"/>
        <v>26.24</v>
      </c>
      <c r="N30" s="23"/>
      <c r="P30" s="38">
        <f t="shared" si="1"/>
        <v>10.947328000000001</v>
      </c>
      <c r="Q30" s="38">
        <f t="shared" si="2"/>
        <v>6.1217919999999992</v>
      </c>
      <c r="R30" s="38">
        <f t="shared" si="3"/>
        <v>7.8956160000000004</v>
      </c>
      <c r="S30" s="38">
        <f t="shared" si="4"/>
        <v>1.275264</v>
      </c>
      <c r="T30" s="38">
        <f t="shared" si="10"/>
        <v>26.24</v>
      </c>
    </row>
    <row r="31" spans="1:20">
      <c r="A31" s="8" t="s">
        <v>73</v>
      </c>
      <c r="B31" s="203">
        <v>26.24</v>
      </c>
      <c r="C31" s="203">
        <v>26.24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10.947328000000001</v>
      </c>
      <c r="J31" s="22">
        <f t="shared" si="6"/>
        <v>6.1217919999999992</v>
      </c>
      <c r="K31" s="22">
        <f t="shared" si="7"/>
        <v>7.8956160000000004</v>
      </c>
      <c r="L31" s="22">
        <f t="shared" si="8"/>
        <v>1.275264</v>
      </c>
      <c r="M31" s="156">
        <f t="shared" si="9"/>
        <v>26.24</v>
      </c>
      <c r="N31" s="23"/>
      <c r="P31" s="38">
        <f t="shared" si="1"/>
        <v>10.947328000000001</v>
      </c>
      <c r="Q31" s="38">
        <f t="shared" si="2"/>
        <v>6.1217919999999992</v>
      </c>
      <c r="R31" s="38">
        <f t="shared" si="3"/>
        <v>7.8956160000000004</v>
      </c>
      <c r="S31" s="38">
        <f t="shared" si="4"/>
        <v>1.275264</v>
      </c>
      <c r="T31" s="38">
        <f t="shared" si="10"/>
        <v>26.24</v>
      </c>
    </row>
    <row r="32" spans="1:20">
      <c r="A32" s="8" t="s">
        <v>74</v>
      </c>
      <c r="B32" s="203">
        <v>26.24</v>
      </c>
      <c r="C32" s="203">
        <v>26.24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10.947328000000001</v>
      </c>
      <c r="J32" s="22">
        <f t="shared" si="6"/>
        <v>6.1217919999999992</v>
      </c>
      <c r="K32" s="22">
        <f t="shared" si="7"/>
        <v>7.8956160000000004</v>
      </c>
      <c r="L32" s="22">
        <f t="shared" si="8"/>
        <v>1.275264</v>
      </c>
      <c r="M32" s="156">
        <f t="shared" si="9"/>
        <v>26.24</v>
      </c>
      <c r="N32" s="23"/>
      <c r="P32" s="38">
        <f t="shared" si="1"/>
        <v>10.947328000000001</v>
      </c>
      <c r="Q32" s="38">
        <f t="shared" si="2"/>
        <v>6.1217919999999992</v>
      </c>
      <c r="R32" s="38">
        <f t="shared" si="3"/>
        <v>7.8956160000000004</v>
      </c>
      <c r="S32" s="38">
        <f t="shared" si="4"/>
        <v>1.275264</v>
      </c>
      <c r="T32" s="38">
        <f t="shared" si="10"/>
        <v>26.24</v>
      </c>
    </row>
    <row r="33" spans="1:20">
      <c r="A33" s="8" t="s">
        <v>75</v>
      </c>
      <c r="B33" s="203">
        <v>26.24</v>
      </c>
      <c r="C33" s="203">
        <v>26.24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10.947328000000001</v>
      </c>
      <c r="J33" s="22">
        <f t="shared" si="6"/>
        <v>6.1217919999999992</v>
      </c>
      <c r="K33" s="22">
        <f t="shared" si="7"/>
        <v>7.8956160000000004</v>
      </c>
      <c r="L33" s="22">
        <f t="shared" si="8"/>
        <v>1.275264</v>
      </c>
      <c r="M33" s="156">
        <f t="shared" si="9"/>
        <v>26.24</v>
      </c>
      <c r="N33" s="23"/>
      <c r="P33" s="38">
        <f t="shared" si="1"/>
        <v>10.947328000000001</v>
      </c>
      <c r="Q33" s="38">
        <f t="shared" si="2"/>
        <v>6.1217919999999992</v>
      </c>
      <c r="R33" s="38">
        <f t="shared" si="3"/>
        <v>7.8956160000000004</v>
      </c>
      <c r="S33" s="38">
        <f t="shared" si="4"/>
        <v>1.275264</v>
      </c>
      <c r="T33" s="38">
        <f t="shared" si="10"/>
        <v>26.24</v>
      </c>
    </row>
    <row r="34" spans="1:20">
      <c r="A34" s="8" t="s">
        <v>76</v>
      </c>
      <c r="B34" s="203">
        <v>26.24</v>
      </c>
      <c r="C34" s="203">
        <v>26.24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10.947328000000001</v>
      </c>
      <c r="J34" s="22">
        <f t="shared" si="6"/>
        <v>6.1217919999999992</v>
      </c>
      <c r="K34" s="22">
        <f t="shared" si="7"/>
        <v>7.8956160000000004</v>
      </c>
      <c r="L34" s="22">
        <f t="shared" si="8"/>
        <v>1.275264</v>
      </c>
      <c r="M34" s="156">
        <f t="shared" si="9"/>
        <v>26.24</v>
      </c>
      <c r="N34" s="23"/>
      <c r="P34" s="38">
        <f t="shared" si="1"/>
        <v>10.947328000000001</v>
      </c>
      <c r="Q34" s="38">
        <f t="shared" si="2"/>
        <v>6.1217919999999992</v>
      </c>
      <c r="R34" s="38">
        <f t="shared" si="3"/>
        <v>7.8956160000000004</v>
      </c>
      <c r="S34" s="38">
        <f t="shared" si="4"/>
        <v>1.275264</v>
      </c>
      <c r="T34" s="38">
        <f t="shared" si="10"/>
        <v>26.24</v>
      </c>
    </row>
    <row r="35" spans="1:20">
      <c r="A35" s="8" t="s">
        <v>77</v>
      </c>
      <c r="B35" s="203">
        <v>26.24</v>
      </c>
      <c r="C35" s="203">
        <v>26.24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10.947328000000001</v>
      </c>
      <c r="J35" s="22">
        <f t="shared" si="6"/>
        <v>6.1217919999999992</v>
      </c>
      <c r="K35" s="22">
        <f t="shared" si="7"/>
        <v>7.8956160000000004</v>
      </c>
      <c r="L35" s="22">
        <f t="shared" si="8"/>
        <v>1.275264</v>
      </c>
      <c r="M35" s="156">
        <f t="shared" si="9"/>
        <v>26.24</v>
      </c>
      <c r="N35" s="23"/>
      <c r="P35" s="38">
        <f t="shared" ref="P35:P66" si="12">I35</f>
        <v>10.947328000000001</v>
      </c>
      <c r="Q35" s="38">
        <f t="shared" ref="Q35:Q66" si="13">J35</f>
        <v>6.1217919999999992</v>
      </c>
      <c r="R35" s="38">
        <f t="shared" ref="R35:R66" si="14">K35</f>
        <v>7.8956160000000004</v>
      </c>
      <c r="S35" s="38">
        <f t="shared" ref="S35:S66" si="15">L35</f>
        <v>1.275264</v>
      </c>
      <c r="T35" s="38">
        <f t="shared" si="10"/>
        <v>26.24</v>
      </c>
    </row>
    <row r="36" spans="1:20">
      <c r="A36" s="8" t="s">
        <v>78</v>
      </c>
      <c r="B36" s="203">
        <v>26.24</v>
      </c>
      <c r="C36" s="203">
        <v>26.24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10.947328000000001</v>
      </c>
      <c r="J36" s="22">
        <f t="shared" si="6"/>
        <v>6.1217919999999992</v>
      </c>
      <c r="K36" s="22">
        <f t="shared" si="7"/>
        <v>7.8956160000000004</v>
      </c>
      <c r="L36" s="22">
        <f t="shared" si="8"/>
        <v>1.275264</v>
      </c>
      <c r="M36" s="156">
        <f t="shared" si="9"/>
        <v>26.24</v>
      </c>
      <c r="N36" s="23"/>
      <c r="P36" s="38">
        <f t="shared" si="12"/>
        <v>10.947328000000001</v>
      </c>
      <c r="Q36" s="38">
        <f t="shared" si="13"/>
        <v>6.1217919999999992</v>
      </c>
      <c r="R36" s="38">
        <f t="shared" si="14"/>
        <v>7.8956160000000004</v>
      </c>
      <c r="S36" s="38">
        <f t="shared" si="15"/>
        <v>1.275264</v>
      </c>
      <c r="T36" s="38">
        <f t="shared" si="10"/>
        <v>26.24</v>
      </c>
    </row>
    <row r="37" spans="1:20">
      <c r="A37" s="8" t="s">
        <v>79</v>
      </c>
      <c r="B37" s="203">
        <v>26.24</v>
      </c>
      <c r="C37" s="203">
        <v>26.24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10.947328000000001</v>
      </c>
      <c r="J37" s="22">
        <f t="shared" si="6"/>
        <v>6.1217919999999992</v>
      </c>
      <c r="K37" s="22">
        <f t="shared" si="7"/>
        <v>7.8956160000000004</v>
      </c>
      <c r="L37" s="22">
        <f t="shared" si="8"/>
        <v>1.275264</v>
      </c>
      <c r="M37" s="156">
        <f t="shared" si="9"/>
        <v>26.24</v>
      </c>
      <c r="N37" s="23"/>
      <c r="P37" s="38">
        <f t="shared" si="12"/>
        <v>10.947328000000001</v>
      </c>
      <c r="Q37" s="38">
        <f t="shared" si="13"/>
        <v>6.1217919999999992</v>
      </c>
      <c r="R37" s="38">
        <f t="shared" si="14"/>
        <v>7.8956160000000004</v>
      </c>
      <c r="S37" s="38">
        <f t="shared" si="15"/>
        <v>1.275264</v>
      </c>
      <c r="T37" s="38">
        <f t="shared" si="10"/>
        <v>26.24</v>
      </c>
    </row>
    <row r="38" spans="1:20">
      <c r="A38" s="8" t="s">
        <v>80</v>
      </c>
      <c r="B38" s="203">
        <v>26.24</v>
      </c>
      <c r="C38" s="203">
        <v>26.24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10.947328000000001</v>
      </c>
      <c r="J38" s="22">
        <f t="shared" si="6"/>
        <v>6.1217919999999992</v>
      </c>
      <c r="K38" s="22">
        <f t="shared" si="7"/>
        <v>7.8956160000000004</v>
      </c>
      <c r="L38" s="22">
        <f t="shared" si="8"/>
        <v>1.275264</v>
      </c>
      <c r="M38" s="156">
        <f t="shared" si="9"/>
        <v>26.24</v>
      </c>
      <c r="N38" s="23"/>
      <c r="P38" s="38">
        <f t="shared" si="12"/>
        <v>10.947328000000001</v>
      </c>
      <c r="Q38" s="38">
        <f t="shared" si="13"/>
        <v>6.1217919999999992</v>
      </c>
      <c r="R38" s="38">
        <f t="shared" si="14"/>
        <v>7.8956160000000004</v>
      </c>
      <c r="S38" s="38">
        <f t="shared" si="15"/>
        <v>1.275264</v>
      </c>
      <c r="T38" s="38">
        <f t="shared" si="10"/>
        <v>26.24</v>
      </c>
    </row>
    <row r="39" spans="1:20">
      <c r="A39" s="8" t="s">
        <v>81</v>
      </c>
      <c r="B39" s="203">
        <v>26.24</v>
      </c>
      <c r="C39" s="203">
        <v>26.24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10.947328000000001</v>
      </c>
      <c r="J39" s="22">
        <f t="shared" si="6"/>
        <v>6.1217919999999992</v>
      </c>
      <c r="K39" s="22">
        <f t="shared" si="7"/>
        <v>7.8956160000000004</v>
      </c>
      <c r="L39" s="22">
        <f t="shared" si="8"/>
        <v>1.275264</v>
      </c>
      <c r="M39" s="156">
        <f t="shared" si="9"/>
        <v>26.24</v>
      </c>
      <c r="N39" s="23"/>
      <c r="P39" s="38">
        <f t="shared" si="12"/>
        <v>10.947328000000001</v>
      </c>
      <c r="Q39" s="38">
        <f t="shared" si="13"/>
        <v>6.1217919999999992</v>
      </c>
      <c r="R39" s="38">
        <f t="shared" si="14"/>
        <v>7.8956160000000004</v>
      </c>
      <c r="S39" s="38">
        <f t="shared" si="15"/>
        <v>1.275264</v>
      </c>
      <c r="T39" s="38">
        <f t="shared" si="10"/>
        <v>26.24</v>
      </c>
    </row>
    <row r="40" spans="1:20">
      <c r="A40" s="8" t="s">
        <v>82</v>
      </c>
      <c r="B40" s="203">
        <v>26.24</v>
      </c>
      <c r="C40" s="203">
        <v>26.24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10.947328000000001</v>
      </c>
      <c r="J40" s="22">
        <f t="shared" si="6"/>
        <v>6.1217919999999992</v>
      </c>
      <c r="K40" s="22">
        <f t="shared" si="7"/>
        <v>7.8956160000000004</v>
      </c>
      <c r="L40" s="22">
        <f t="shared" si="8"/>
        <v>1.275264</v>
      </c>
      <c r="M40" s="156">
        <f t="shared" si="9"/>
        <v>26.24</v>
      </c>
      <c r="N40" s="23"/>
      <c r="P40" s="38">
        <f t="shared" si="12"/>
        <v>10.947328000000001</v>
      </c>
      <c r="Q40" s="38">
        <f t="shared" si="13"/>
        <v>6.1217919999999992</v>
      </c>
      <c r="R40" s="38">
        <f t="shared" si="14"/>
        <v>7.8956160000000004</v>
      </c>
      <c r="S40" s="38">
        <f t="shared" si="15"/>
        <v>1.275264</v>
      </c>
      <c r="T40" s="38">
        <f t="shared" si="10"/>
        <v>26.24</v>
      </c>
    </row>
    <row r="41" spans="1:20">
      <c r="A41" s="8" t="s">
        <v>83</v>
      </c>
      <c r="B41" s="203">
        <v>26.24</v>
      </c>
      <c r="C41" s="203">
        <v>26.24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10.947328000000001</v>
      </c>
      <c r="J41" s="22">
        <f t="shared" si="6"/>
        <v>6.1217919999999992</v>
      </c>
      <c r="K41" s="22">
        <f t="shared" si="7"/>
        <v>7.8956160000000004</v>
      </c>
      <c r="L41" s="22">
        <f t="shared" si="8"/>
        <v>1.275264</v>
      </c>
      <c r="M41" s="156">
        <f t="shared" si="9"/>
        <v>26.24</v>
      </c>
      <c r="N41" s="23"/>
      <c r="P41" s="38">
        <f t="shared" si="12"/>
        <v>10.947328000000001</v>
      </c>
      <c r="Q41" s="38">
        <f t="shared" si="13"/>
        <v>6.1217919999999992</v>
      </c>
      <c r="R41" s="38">
        <f t="shared" si="14"/>
        <v>7.8956160000000004</v>
      </c>
      <c r="S41" s="38">
        <f t="shared" si="15"/>
        <v>1.275264</v>
      </c>
      <c r="T41" s="38">
        <f t="shared" si="10"/>
        <v>26.24</v>
      </c>
    </row>
    <row r="42" spans="1:20">
      <c r="A42" s="8" t="s">
        <v>84</v>
      </c>
      <c r="B42" s="203">
        <v>26.24</v>
      </c>
      <c r="C42" s="203">
        <v>26.24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10.947328000000001</v>
      </c>
      <c r="J42" s="22">
        <f t="shared" si="6"/>
        <v>6.1217919999999992</v>
      </c>
      <c r="K42" s="22">
        <f t="shared" si="7"/>
        <v>7.8956160000000004</v>
      </c>
      <c r="L42" s="22">
        <f t="shared" si="8"/>
        <v>1.275264</v>
      </c>
      <c r="M42" s="156">
        <f t="shared" si="9"/>
        <v>26.24</v>
      </c>
      <c r="N42" s="23"/>
      <c r="P42" s="38">
        <f t="shared" si="12"/>
        <v>10.947328000000001</v>
      </c>
      <c r="Q42" s="38">
        <f t="shared" si="13"/>
        <v>6.1217919999999992</v>
      </c>
      <c r="R42" s="38">
        <f t="shared" si="14"/>
        <v>7.8956160000000004</v>
      </c>
      <c r="S42" s="38">
        <f t="shared" si="15"/>
        <v>1.275264</v>
      </c>
      <c r="T42" s="38">
        <f t="shared" si="10"/>
        <v>26.24</v>
      </c>
    </row>
    <row r="43" spans="1:20">
      <c r="A43" s="8" t="s">
        <v>85</v>
      </c>
      <c r="B43" s="203">
        <v>26.24</v>
      </c>
      <c r="C43" s="203">
        <v>26.24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10.947328000000001</v>
      </c>
      <c r="J43" s="22">
        <f t="shared" si="6"/>
        <v>6.1217919999999992</v>
      </c>
      <c r="K43" s="22">
        <f t="shared" si="7"/>
        <v>7.8956160000000004</v>
      </c>
      <c r="L43" s="22">
        <f t="shared" si="8"/>
        <v>1.275264</v>
      </c>
      <c r="M43" s="156">
        <f t="shared" si="9"/>
        <v>26.24</v>
      </c>
      <c r="N43" s="23"/>
      <c r="P43" s="38">
        <f t="shared" si="12"/>
        <v>10.947328000000001</v>
      </c>
      <c r="Q43" s="38">
        <f t="shared" si="13"/>
        <v>6.1217919999999992</v>
      </c>
      <c r="R43" s="38">
        <f t="shared" si="14"/>
        <v>7.8956160000000004</v>
      </c>
      <c r="S43" s="38">
        <f t="shared" si="15"/>
        <v>1.275264</v>
      </c>
      <c r="T43" s="38">
        <f t="shared" si="10"/>
        <v>26.24</v>
      </c>
    </row>
    <row r="44" spans="1:20">
      <c r="A44" s="8" t="s">
        <v>86</v>
      </c>
      <c r="B44" s="203">
        <v>26.24</v>
      </c>
      <c r="C44" s="203">
        <v>26.24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10.947328000000001</v>
      </c>
      <c r="J44" s="22">
        <f t="shared" si="6"/>
        <v>6.1217919999999992</v>
      </c>
      <c r="K44" s="22">
        <f t="shared" si="7"/>
        <v>7.8956160000000004</v>
      </c>
      <c r="L44" s="22">
        <f t="shared" si="8"/>
        <v>1.275264</v>
      </c>
      <c r="M44" s="156">
        <f t="shared" si="9"/>
        <v>26.24</v>
      </c>
      <c r="N44" s="23"/>
      <c r="P44" s="38">
        <f t="shared" si="12"/>
        <v>10.947328000000001</v>
      </c>
      <c r="Q44" s="38">
        <f t="shared" si="13"/>
        <v>6.1217919999999992</v>
      </c>
      <c r="R44" s="38">
        <f t="shared" si="14"/>
        <v>7.8956160000000004</v>
      </c>
      <c r="S44" s="38">
        <f t="shared" si="15"/>
        <v>1.275264</v>
      </c>
      <c r="T44" s="38">
        <f t="shared" si="10"/>
        <v>26.24</v>
      </c>
    </row>
    <row r="45" spans="1:20">
      <c r="A45" s="8" t="s">
        <v>87</v>
      </c>
      <c r="B45" s="203">
        <v>26.24</v>
      </c>
      <c r="C45" s="203">
        <v>26.24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10.947328000000001</v>
      </c>
      <c r="J45" s="22">
        <f t="shared" si="6"/>
        <v>6.1217919999999992</v>
      </c>
      <c r="K45" s="22">
        <f t="shared" si="7"/>
        <v>7.8956160000000004</v>
      </c>
      <c r="L45" s="22">
        <f t="shared" si="8"/>
        <v>1.275264</v>
      </c>
      <c r="M45" s="156">
        <f t="shared" si="9"/>
        <v>26.24</v>
      </c>
      <c r="N45" s="23"/>
      <c r="P45" s="38">
        <f t="shared" si="12"/>
        <v>10.947328000000001</v>
      </c>
      <c r="Q45" s="38">
        <f t="shared" si="13"/>
        <v>6.1217919999999992</v>
      </c>
      <c r="R45" s="38">
        <f t="shared" si="14"/>
        <v>7.8956160000000004</v>
      </c>
      <c r="S45" s="38">
        <f t="shared" si="15"/>
        <v>1.275264</v>
      </c>
      <c r="T45" s="38">
        <f t="shared" si="10"/>
        <v>26.24</v>
      </c>
    </row>
    <row r="46" spans="1:20">
      <c r="A46" s="8" t="s">
        <v>88</v>
      </c>
      <c r="B46" s="203">
        <v>26.24</v>
      </c>
      <c r="C46" s="203">
        <v>26.24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10.947328000000001</v>
      </c>
      <c r="J46" s="22">
        <f t="shared" si="6"/>
        <v>6.1217919999999992</v>
      </c>
      <c r="K46" s="22">
        <f t="shared" si="7"/>
        <v>7.8956160000000004</v>
      </c>
      <c r="L46" s="22">
        <f t="shared" si="8"/>
        <v>1.275264</v>
      </c>
      <c r="M46" s="156">
        <f t="shared" si="9"/>
        <v>26.24</v>
      </c>
      <c r="N46" s="23"/>
      <c r="P46" s="38">
        <f t="shared" si="12"/>
        <v>10.947328000000001</v>
      </c>
      <c r="Q46" s="38">
        <f t="shared" si="13"/>
        <v>6.1217919999999992</v>
      </c>
      <c r="R46" s="38">
        <f t="shared" si="14"/>
        <v>7.8956160000000004</v>
      </c>
      <c r="S46" s="38">
        <f t="shared" si="15"/>
        <v>1.275264</v>
      </c>
      <c r="T46" s="38">
        <f t="shared" si="10"/>
        <v>26.24</v>
      </c>
    </row>
    <row r="47" spans="1:20">
      <c r="A47" s="8" t="s">
        <v>89</v>
      </c>
      <c r="B47" s="203">
        <v>26.24</v>
      </c>
      <c r="C47" s="203">
        <v>26.24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10.947328000000001</v>
      </c>
      <c r="J47" s="22">
        <f t="shared" si="6"/>
        <v>6.1217919999999992</v>
      </c>
      <c r="K47" s="22">
        <f t="shared" si="7"/>
        <v>7.8956160000000004</v>
      </c>
      <c r="L47" s="22">
        <f t="shared" si="8"/>
        <v>1.275264</v>
      </c>
      <c r="M47" s="156">
        <f t="shared" si="9"/>
        <v>26.24</v>
      </c>
      <c r="N47" s="23"/>
      <c r="P47" s="38">
        <f t="shared" si="12"/>
        <v>10.947328000000001</v>
      </c>
      <c r="Q47" s="38">
        <f t="shared" si="13"/>
        <v>6.1217919999999992</v>
      </c>
      <c r="R47" s="38">
        <f t="shared" si="14"/>
        <v>7.8956160000000004</v>
      </c>
      <c r="S47" s="38">
        <f t="shared" si="15"/>
        <v>1.275264</v>
      </c>
      <c r="T47" s="38">
        <f t="shared" si="10"/>
        <v>26.24</v>
      </c>
    </row>
    <row r="48" spans="1:20">
      <c r="A48" s="8" t="s">
        <v>90</v>
      </c>
      <c r="B48" s="203">
        <v>26.24</v>
      </c>
      <c r="C48" s="203">
        <v>26.24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10.947328000000001</v>
      </c>
      <c r="J48" s="22">
        <f t="shared" si="6"/>
        <v>6.1217919999999992</v>
      </c>
      <c r="K48" s="22">
        <f t="shared" si="7"/>
        <v>7.8956160000000004</v>
      </c>
      <c r="L48" s="22">
        <f t="shared" si="8"/>
        <v>1.275264</v>
      </c>
      <c r="M48" s="156">
        <f t="shared" si="9"/>
        <v>26.24</v>
      </c>
      <c r="N48" s="23"/>
      <c r="P48" s="38">
        <f t="shared" si="12"/>
        <v>10.947328000000001</v>
      </c>
      <c r="Q48" s="38">
        <f t="shared" si="13"/>
        <v>6.1217919999999992</v>
      </c>
      <c r="R48" s="38">
        <f t="shared" si="14"/>
        <v>7.8956160000000004</v>
      </c>
      <c r="S48" s="38">
        <f t="shared" si="15"/>
        <v>1.275264</v>
      </c>
      <c r="T48" s="38">
        <f t="shared" si="10"/>
        <v>26.24</v>
      </c>
    </row>
    <row r="49" spans="1:20">
      <c r="A49" s="8" t="s">
        <v>91</v>
      </c>
      <c r="B49" s="203">
        <v>26.24</v>
      </c>
      <c r="C49" s="203">
        <v>26.24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10.947328000000001</v>
      </c>
      <c r="J49" s="22">
        <f t="shared" si="6"/>
        <v>6.1217919999999992</v>
      </c>
      <c r="K49" s="22">
        <f t="shared" si="7"/>
        <v>7.8956160000000004</v>
      </c>
      <c r="L49" s="22">
        <f t="shared" si="8"/>
        <v>1.275264</v>
      </c>
      <c r="M49" s="156">
        <f t="shared" si="9"/>
        <v>26.24</v>
      </c>
      <c r="N49" s="23"/>
      <c r="P49" s="38">
        <f t="shared" si="12"/>
        <v>10.947328000000001</v>
      </c>
      <c r="Q49" s="38">
        <f t="shared" si="13"/>
        <v>6.1217919999999992</v>
      </c>
      <c r="R49" s="38">
        <f t="shared" si="14"/>
        <v>7.8956160000000004</v>
      </c>
      <c r="S49" s="38">
        <f t="shared" si="15"/>
        <v>1.275264</v>
      </c>
      <c r="T49" s="38">
        <f t="shared" si="10"/>
        <v>26.24</v>
      </c>
    </row>
    <row r="50" spans="1:20">
      <c r="A50" s="8" t="s">
        <v>92</v>
      </c>
      <c r="B50" s="203">
        <v>26.24</v>
      </c>
      <c r="C50" s="203">
        <v>26.24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10.947328000000001</v>
      </c>
      <c r="J50" s="22">
        <f t="shared" si="6"/>
        <v>6.1217919999999992</v>
      </c>
      <c r="K50" s="22">
        <f t="shared" si="7"/>
        <v>7.8956160000000004</v>
      </c>
      <c r="L50" s="22">
        <f t="shared" si="8"/>
        <v>1.275264</v>
      </c>
      <c r="M50" s="156">
        <f t="shared" si="9"/>
        <v>26.24</v>
      </c>
      <c r="N50" s="23"/>
      <c r="P50" s="38">
        <f t="shared" si="12"/>
        <v>10.947328000000001</v>
      </c>
      <c r="Q50" s="38">
        <f t="shared" si="13"/>
        <v>6.1217919999999992</v>
      </c>
      <c r="R50" s="38">
        <f t="shared" si="14"/>
        <v>7.8956160000000004</v>
      </c>
      <c r="S50" s="38">
        <f t="shared" si="15"/>
        <v>1.275264</v>
      </c>
      <c r="T50" s="38">
        <f t="shared" si="10"/>
        <v>26.24</v>
      </c>
    </row>
    <row r="51" spans="1:20">
      <c r="A51" s="8" t="s">
        <v>93</v>
      </c>
      <c r="B51" s="203">
        <v>26.24</v>
      </c>
      <c r="C51" s="203">
        <v>26.24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10.947328000000001</v>
      </c>
      <c r="J51" s="22">
        <f t="shared" si="6"/>
        <v>6.1217919999999992</v>
      </c>
      <c r="K51" s="22">
        <f t="shared" si="7"/>
        <v>7.8956160000000004</v>
      </c>
      <c r="L51" s="22">
        <f t="shared" si="8"/>
        <v>1.275264</v>
      </c>
      <c r="M51" s="156">
        <f t="shared" si="9"/>
        <v>26.24</v>
      </c>
      <c r="N51" s="23"/>
      <c r="P51" s="38">
        <f t="shared" si="12"/>
        <v>10.947328000000001</v>
      </c>
      <c r="Q51" s="38">
        <f t="shared" si="13"/>
        <v>6.1217919999999992</v>
      </c>
      <c r="R51" s="38">
        <f t="shared" si="14"/>
        <v>7.8956160000000004</v>
      </c>
      <c r="S51" s="38">
        <f t="shared" si="15"/>
        <v>1.275264</v>
      </c>
      <c r="T51" s="38">
        <f t="shared" si="10"/>
        <v>26.24</v>
      </c>
    </row>
    <row r="52" spans="1:20">
      <c r="A52" s="8" t="s">
        <v>94</v>
      </c>
      <c r="B52" s="203">
        <v>26.24</v>
      </c>
      <c r="C52" s="203">
        <v>26.24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10.947328000000001</v>
      </c>
      <c r="J52" s="22">
        <f t="shared" si="6"/>
        <v>6.1217919999999992</v>
      </c>
      <c r="K52" s="22">
        <f t="shared" si="7"/>
        <v>7.8956160000000004</v>
      </c>
      <c r="L52" s="22">
        <f t="shared" si="8"/>
        <v>1.275264</v>
      </c>
      <c r="M52" s="156">
        <f t="shared" si="9"/>
        <v>26.24</v>
      </c>
      <c r="N52" s="23"/>
      <c r="P52" s="38">
        <f t="shared" si="12"/>
        <v>10.947328000000001</v>
      </c>
      <c r="Q52" s="38">
        <f t="shared" si="13"/>
        <v>6.1217919999999992</v>
      </c>
      <c r="R52" s="38">
        <f t="shared" si="14"/>
        <v>7.8956160000000004</v>
      </c>
      <c r="S52" s="38">
        <f t="shared" si="15"/>
        <v>1.275264</v>
      </c>
      <c r="T52" s="38">
        <f t="shared" si="10"/>
        <v>26.24</v>
      </c>
    </row>
    <row r="53" spans="1:20">
      <c r="A53" s="8" t="s">
        <v>95</v>
      </c>
      <c r="B53" s="203">
        <v>26.24</v>
      </c>
      <c r="C53" s="203">
        <v>26.24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10.947328000000001</v>
      </c>
      <c r="J53" s="22">
        <f t="shared" si="6"/>
        <v>6.1217919999999992</v>
      </c>
      <c r="K53" s="22">
        <f t="shared" si="7"/>
        <v>7.8956160000000004</v>
      </c>
      <c r="L53" s="22">
        <f t="shared" si="8"/>
        <v>1.275264</v>
      </c>
      <c r="M53" s="156">
        <f t="shared" si="9"/>
        <v>26.24</v>
      </c>
      <c r="N53" s="23"/>
      <c r="P53" s="38">
        <f t="shared" si="12"/>
        <v>10.947328000000001</v>
      </c>
      <c r="Q53" s="38">
        <f t="shared" si="13"/>
        <v>6.1217919999999992</v>
      </c>
      <c r="R53" s="38">
        <f t="shared" si="14"/>
        <v>7.8956160000000004</v>
      </c>
      <c r="S53" s="38">
        <f t="shared" si="15"/>
        <v>1.275264</v>
      </c>
      <c r="T53" s="38">
        <f t="shared" si="10"/>
        <v>26.24</v>
      </c>
    </row>
    <row r="54" spans="1:20">
      <c r="A54" s="8" t="s">
        <v>96</v>
      </c>
      <c r="B54" s="203">
        <v>26.24</v>
      </c>
      <c r="C54" s="203">
        <v>26.24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10.947328000000001</v>
      </c>
      <c r="J54" s="22">
        <f t="shared" si="6"/>
        <v>6.1217919999999992</v>
      </c>
      <c r="K54" s="22">
        <f t="shared" si="7"/>
        <v>7.8956160000000004</v>
      </c>
      <c r="L54" s="22">
        <f t="shared" si="8"/>
        <v>1.275264</v>
      </c>
      <c r="M54" s="156">
        <f t="shared" si="9"/>
        <v>26.24</v>
      </c>
      <c r="N54" s="23"/>
      <c r="P54" s="38">
        <f t="shared" si="12"/>
        <v>10.947328000000001</v>
      </c>
      <c r="Q54" s="38">
        <f t="shared" si="13"/>
        <v>6.1217919999999992</v>
      </c>
      <c r="R54" s="38">
        <f t="shared" si="14"/>
        <v>7.8956160000000004</v>
      </c>
      <c r="S54" s="38">
        <f t="shared" si="15"/>
        <v>1.275264</v>
      </c>
      <c r="T54" s="38">
        <f t="shared" si="10"/>
        <v>26.24</v>
      </c>
    </row>
    <row r="55" spans="1:20">
      <c r="A55" s="8" t="s">
        <v>97</v>
      </c>
      <c r="B55" s="203">
        <v>26.24</v>
      </c>
      <c r="C55" s="203">
        <v>26.24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10.947328000000001</v>
      </c>
      <c r="J55" s="22">
        <f t="shared" si="6"/>
        <v>6.1217919999999992</v>
      </c>
      <c r="K55" s="22">
        <f t="shared" si="7"/>
        <v>7.8956160000000004</v>
      </c>
      <c r="L55" s="22">
        <f t="shared" si="8"/>
        <v>1.275264</v>
      </c>
      <c r="M55" s="156">
        <f t="shared" si="9"/>
        <v>26.24</v>
      </c>
      <c r="N55" s="23"/>
      <c r="P55" s="38">
        <f t="shared" si="12"/>
        <v>10.947328000000001</v>
      </c>
      <c r="Q55" s="38">
        <f t="shared" si="13"/>
        <v>6.1217919999999992</v>
      </c>
      <c r="R55" s="38">
        <f t="shared" si="14"/>
        <v>7.8956160000000004</v>
      </c>
      <c r="S55" s="38">
        <f t="shared" si="15"/>
        <v>1.275264</v>
      </c>
      <c r="T55" s="38">
        <f t="shared" si="10"/>
        <v>26.24</v>
      </c>
    </row>
    <row r="56" spans="1:20">
      <c r="A56" s="8" t="s">
        <v>98</v>
      </c>
      <c r="B56" s="203">
        <v>26.24</v>
      </c>
      <c r="C56" s="203">
        <v>26.24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10.947328000000001</v>
      </c>
      <c r="J56" s="22">
        <f t="shared" si="6"/>
        <v>6.1217919999999992</v>
      </c>
      <c r="K56" s="22">
        <f t="shared" si="7"/>
        <v>7.8956160000000004</v>
      </c>
      <c r="L56" s="22">
        <f t="shared" si="8"/>
        <v>1.275264</v>
      </c>
      <c r="M56" s="156">
        <f t="shared" si="9"/>
        <v>26.24</v>
      </c>
      <c r="N56" s="23"/>
      <c r="P56" s="38">
        <f t="shared" si="12"/>
        <v>10.947328000000001</v>
      </c>
      <c r="Q56" s="38">
        <f t="shared" si="13"/>
        <v>6.1217919999999992</v>
      </c>
      <c r="R56" s="38">
        <f t="shared" si="14"/>
        <v>7.8956160000000004</v>
      </c>
      <c r="S56" s="38">
        <f t="shared" si="15"/>
        <v>1.275264</v>
      </c>
      <c r="T56" s="38">
        <f t="shared" si="10"/>
        <v>26.24</v>
      </c>
    </row>
    <row r="57" spans="1:20">
      <c r="A57" s="8" t="s">
        <v>99</v>
      </c>
      <c r="B57" s="203">
        <v>26.24</v>
      </c>
      <c r="C57" s="203">
        <v>26.24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10.947328000000001</v>
      </c>
      <c r="J57" s="22">
        <f t="shared" si="6"/>
        <v>6.1217919999999992</v>
      </c>
      <c r="K57" s="22">
        <f t="shared" si="7"/>
        <v>7.8956160000000004</v>
      </c>
      <c r="L57" s="22">
        <f t="shared" si="8"/>
        <v>1.275264</v>
      </c>
      <c r="M57" s="156">
        <f t="shared" si="9"/>
        <v>26.24</v>
      </c>
      <c r="N57" s="23"/>
      <c r="P57" s="38">
        <f t="shared" si="12"/>
        <v>10.947328000000001</v>
      </c>
      <c r="Q57" s="38">
        <f t="shared" si="13"/>
        <v>6.1217919999999992</v>
      </c>
      <c r="R57" s="38">
        <f t="shared" si="14"/>
        <v>7.8956160000000004</v>
      </c>
      <c r="S57" s="38">
        <f t="shared" si="15"/>
        <v>1.275264</v>
      </c>
      <c r="T57" s="38">
        <f t="shared" si="10"/>
        <v>26.24</v>
      </c>
    </row>
    <row r="58" spans="1:20">
      <c r="A58" s="8" t="s">
        <v>100</v>
      </c>
      <c r="B58" s="203">
        <v>26.24</v>
      </c>
      <c r="C58" s="203">
        <v>26.24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10.947328000000001</v>
      </c>
      <c r="J58" s="22">
        <f t="shared" si="6"/>
        <v>6.1217919999999992</v>
      </c>
      <c r="K58" s="22">
        <f t="shared" si="7"/>
        <v>7.8956160000000004</v>
      </c>
      <c r="L58" s="22">
        <f t="shared" si="8"/>
        <v>1.275264</v>
      </c>
      <c r="M58" s="156">
        <f t="shared" si="9"/>
        <v>26.24</v>
      </c>
      <c r="N58" s="23"/>
      <c r="P58" s="38">
        <f t="shared" si="12"/>
        <v>10.947328000000001</v>
      </c>
      <c r="Q58" s="38">
        <f t="shared" si="13"/>
        <v>6.1217919999999992</v>
      </c>
      <c r="R58" s="38">
        <f t="shared" si="14"/>
        <v>7.8956160000000004</v>
      </c>
      <c r="S58" s="38">
        <f t="shared" si="15"/>
        <v>1.275264</v>
      </c>
      <c r="T58" s="38">
        <f t="shared" si="10"/>
        <v>26.24</v>
      </c>
    </row>
    <row r="59" spans="1:20">
      <c r="A59" s="8" t="s">
        <v>101</v>
      </c>
      <c r="B59" s="203">
        <v>26.24</v>
      </c>
      <c r="C59" s="203">
        <v>26.24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10.947328000000001</v>
      </c>
      <c r="J59" s="22">
        <f t="shared" si="6"/>
        <v>6.1217919999999992</v>
      </c>
      <c r="K59" s="22">
        <f t="shared" si="7"/>
        <v>7.8956160000000004</v>
      </c>
      <c r="L59" s="22">
        <f t="shared" si="8"/>
        <v>1.275264</v>
      </c>
      <c r="M59" s="156">
        <f t="shared" si="9"/>
        <v>26.24</v>
      </c>
      <c r="N59" s="23"/>
      <c r="P59" s="38">
        <f t="shared" si="12"/>
        <v>10.947328000000001</v>
      </c>
      <c r="Q59" s="38">
        <f t="shared" si="13"/>
        <v>6.1217919999999992</v>
      </c>
      <c r="R59" s="38">
        <f t="shared" si="14"/>
        <v>7.8956160000000004</v>
      </c>
      <c r="S59" s="38">
        <f t="shared" si="15"/>
        <v>1.275264</v>
      </c>
      <c r="T59" s="38">
        <f t="shared" si="10"/>
        <v>26.24</v>
      </c>
    </row>
    <row r="60" spans="1:20">
      <c r="A60" s="8" t="s">
        <v>102</v>
      </c>
      <c r="B60" s="203">
        <v>26.24</v>
      </c>
      <c r="C60" s="203">
        <v>26.24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10.947328000000001</v>
      </c>
      <c r="J60" s="22">
        <f t="shared" si="6"/>
        <v>6.1217919999999992</v>
      </c>
      <c r="K60" s="22">
        <f t="shared" si="7"/>
        <v>7.8956160000000004</v>
      </c>
      <c r="L60" s="22">
        <f t="shared" si="8"/>
        <v>1.275264</v>
      </c>
      <c r="M60" s="156">
        <f t="shared" si="9"/>
        <v>26.24</v>
      </c>
      <c r="N60" s="23"/>
      <c r="P60" s="38">
        <f t="shared" si="12"/>
        <v>10.947328000000001</v>
      </c>
      <c r="Q60" s="38">
        <f t="shared" si="13"/>
        <v>6.1217919999999992</v>
      </c>
      <c r="R60" s="38">
        <f t="shared" si="14"/>
        <v>7.8956160000000004</v>
      </c>
      <c r="S60" s="38">
        <f t="shared" si="15"/>
        <v>1.275264</v>
      </c>
      <c r="T60" s="38">
        <f t="shared" si="10"/>
        <v>26.24</v>
      </c>
    </row>
    <row r="61" spans="1:20">
      <c r="A61" s="8" t="s">
        <v>103</v>
      </c>
      <c r="B61" s="203">
        <v>26.24</v>
      </c>
      <c r="C61" s="203">
        <v>26.24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10.947328000000001</v>
      </c>
      <c r="J61" s="22">
        <f t="shared" si="6"/>
        <v>6.1217919999999992</v>
      </c>
      <c r="K61" s="22">
        <f t="shared" si="7"/>
        <v>7.8956160000000004</v>
      </c>
      <c r="L61" s="22">
        <f t="shared" si="8"/>
        <v>1.275264</v>
      </c>
      <c r="M61" s="156">
        <f t="shared" si="9"/>
        <v>26.24</v>
      </c>
      <c r="N61" s="23"/>
      <c r="P61" s="38">
        <f t="shared" si="12"/>
        <v>10.947328000000001</v>
      </c>
      <c r="Q61" s="38">
        <f t="shared" si="13"/>
        <v>6.1217919999999992</v>
      </c>
      <c r="R61" s="38">
        <f t="shared" si="14"/>
        <v>7.8956160000000004</v>
      </c>
      <c r="S61" s="38">
        <f t="shared" si="15"/>
        <v>1.275264</v>
      </c>
      <c r="T61" s="38">
        <f t="shared" si="10"/>
        <v>26.24</v>
      </c>
    </row>
    <row r="62" spans="1:20">
      <c r="A62" s="8" t="s">
        <v>104</v>
      </c>
      <c r="B62" s="203">
        <v>26.24</v>
      </c>
      <c r="C62" s="203">
        <v>26.24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10.947328000000001</v>
      </c>
      <c r="J62" s="22">
        <f t="shared" si="6"/>
        <v>6.1217919999999992</v>
      </c>
      <c r="K62" s="22">
        <f t="shared" si="7"/>
        <v>7.8956160000000004</v>
      </c>
      <c r="L62" s="22">
        <f t="shared" si="8"/>
        <v>1.275264</v>
      </c>
      <c r="M62" s="156">
        <f t="shared" si="9"/>
        <v>26.24</v>
      </c>
      <c r="N62" s="23"/>
      <c r="P62" s="38">
        <f t="shared" si="12"/>
        <v>10.947328000000001</v>
      </c>
      <c r="Q62" s="38">
        <f t="shared" si="13"/>
        <v>6.1217919999999992</v>
      </c>
      <c r="R62" s="38">
        <f t="shared" si="14"/>
        <v>7.8956160000000004</v>
      </c>
      <c r="S62" s="38">
        <f t="shared" si="15"/>
        <v>1.275264</v>
      </c>
      <c r="T62" s="38">
        <f t="shared" si="10"/>
        <v>26.24</v>
      </c>
    </row>
    <row r="63" spans="1:20">
      <c r="A63" s="8" t="s">
        <v>105</v>
      </c>
      <c r="B63" s="203">
        <v>26.24</v>
      </c>
      <c r="C63" s="203">
        <v>26.24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10.947328000000001</v>
      </c>
      <c r="J63" s="22">
        <f t="shared" si="6"/>
        <v>6.1217919999999992</v>
      </c>
      <c r="K63" s="22">
        <f t="shared" si="7"/>
        <v>7.8956160000000004</v>
      </c>
      <c r="L63" s="22">
        <f t="shared" si="8"/>
        <v>1.275264</v>
      </c>
      <c r="M63" s="156">
        <f t="shared" si="9"/>
        <v>26.24</v>
      </c>
      <c r="N63" s="23"/>
      <c r="P63" s="38">
        <f t="shared" si="12"/>
        <v>10.947328000000001</v>
      </c>
      <c r="Q63" s="38">
        <f t="shared" si="13"/>
        <v>6.1217919999999992</v>
      </c>
      <c r="R63" s="38">
        <f t="shared" si="14"/>
        <v>7.8956160000000004</v>
      </c>
      <c r="S63" s="38">
        <f t="shared" si="15"/>
        <v>1.275264</v>
      </c>
      <c r="T63" s="38">
        <f t="shared" si="10"/>
        <v>26.24</v>
      </c>
    </row>
    <row r="64" spans="1:20">
      <c r="A64" s="8" t="s">
        <v>106</v>
      </c>
      <c r="B64" s="203">
        <v>26.24</v>
      </c>
      <c r="C64" s="203">
        <v>26.24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10.947328000000001</v>
      </c>
      <c r="J64" s="22">
        <f t="shared" si="6"/>
        <v>6.1217919999999992</v>
      </c>
      <c r="K64" s="22">
        <f t="shared" si="7"/>
        <v>7.8956160000000004</v>
      </c>
      <c r="L64" s="22">
        <f t="shared" si="8"/>
        <v>1.275264</v>
      </c>
      <c r="M64" s="156">
        <f t="shared" si="9"/>
        <v>26.24</v>
      </c>
      <c r="N64" s="23"/>
      <c r="P64" s="38">
        <f t="shared" si="12"/>
        <v>10.947328000000001</v>
      </c>
      <c r="Q64" s="38">
        <f t="shared" si="13"/>
        <v>6.1217919999999992</v>
      </c>
      <c r="R64" s="38">
        <f t="shared" si="14"/>
        <v>7.8956160000000004</v>
      </c>
      <c r="S64" s="38">
        <f t="shared" si="15"/>
        <v>1.275264</v>
      </c>
      <c r="T64" s="38">
        <f t="shared" si="10"/>
        <v>26.24</v>
      </c>
    </row>
    <row r="65" spans="1:20">
      <c r="A65" s="8" t="s">
        <v>107</v>
      </c>
      <c r="B65" s="203">
        <v>26.24</v>
      </c>
      <c r="C65" s="203">
        <v>26.24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10.947328000000001</v>
      </c>
      <c r="J65" s="22">
        <f t="shared" si="6"/>
        <v>6.1217919999999992</v>
      </c>
      <c r="K65" s="22">
        <f t="shared" si="7"/>
        <v>7.8956160000000004</v>
      </c>
      <c r="L65" s="22">
        <f t="shared" si="8"/>
        <v>1.275264</v>
      </c>
      <c r="M65" s="156">
        <f t="shared" si="9"/>
        <v>26.24</v>
      </c>
      <c r="N65" s="23"/>
      <c r="P65" s="38">
        <f t="shared" si="12"/>
        <v>10.947328000000001</v>
      </c>
      <c r="Q65" s="38">
        <f t="shared" si="13"/>
        <v>6.1217919999999992</v>
      </c>
      <c r="R65" s="38">
        <f t="shared" si="14"/>
        <v>7.8956160000000004</v>
      </c>
      <c r="S65" s="38">
        <f t="shared" si="15"/>
        <v>1.275264</v>
      </c>
      <c r="T65" s="38">
        <f t="shared" si="10"/>
        <v>26.24</v>
      </c>
    </row>
    <row r="66" spans="1:20">
      <c r="A66" s="8" t="s">
        <v>108</v>
      </c>
      <c r="B66" s="203">
        <v>26.24</v>
      </c>
      <c r="C66" s="203">
        <v>26.24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10.947328000000001</v>
      </c>
      <c r="J66" s="22">
        <f t="shared" si="6"/>
        <v>6.1217919999999992</v>
      </c>
      <c r="K66" s="22">
        <f t="shared" si="7"/>
        <v>7.8956160000000004</v>
      </c>
      <c r="L66" s="22">
        <f t="shared" si="8"/>
        <v>1.275264</v>
      </c>
      <c r="M66" s="156">
        <f t="shared" si="9"/>
        <v>26.24</v>
      </c>
      <c r="N66" s="23"/>
      <c r="P66" s="38">
        <f t="shared" si="12"/>
        <v>10.947328000000001</v>
      </c>
      <c r="Q66" s="38">
        <f t="shared" si="13"/>
        <v>6.1217919999999992</v>
      </c>
      <c r="R66" s="38">
        <f t="shared" si="14"/>
        <v>7.8956160000000004</v>
      </c>
      <c r="S66" s="38">
        <f t="shared" si="15"/>
        <v>1.275264</v>
      </c>
      <c r="T66" s="38">
        <f t="shared" si="10"/>
        <v>26.24</v>
      </c>
    </row>
    <row r="67" spans="1:20">
      <c r="A67" s="8" t="s">
        <v>109</v>
      </c>
      <c r="B67" s="203">
        <v>26.24</v>
      </c>
      <c r="C67" s="203">
        <v>26.24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10.947328000000001</v>
      </c>
      <c r="J67" s="22">
        <f t="shared" si="6"/>
        <v>6.1217919999999992</v>
      </c>
      <c r="K67" s="22">
        <f t="shared" si="7"/>
        <v>7.8956160000000004</v>
      </c>
      <c r="L67" s="22">
        <f t="shared" si="8"/>
        <v>1.275264</v>
      </c>
      <c r="M67" s="156">
        <f t="shared" si="9"/>
        <v>26.24</v>
      </c>
      <c r="N67" s="23"/>
      <c r="P67" s="38">
        <f t="shared" ref="P67:P98" si="17">I67</f>
        <v>10.947328000000001</v>
      </c>
      <c r="Q67" s="38">
        <f t="shared" ref="Q67:Q98" si="18">J67</f>
        <v>6.1217919999999992</v>
      </c>
      <c r="R67" s="38">
        <f t="shared" ref="R67:R98" si="19">K67</f>
        <v>7.8956160000000004</v>
      </c>
      <c r="S67" s="38">
        <f t="shared" ref="S67:S98" si="20">L67</f>
        <v>1.275264</v>
      </c>
      <c r="T67" s="38">
        <f t="shared" si="10"/>
        <v>26.24</v>
      </c>
    </row>
    <row r="68" spans="1:20">
      <c r="A68" s="8" t="s">
        <v>110</v>
      </c>
      <c r="B68" s="203">
        <v>26.24</v>
      </c>
      <c r="C68" s="203">
        <v>26.24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10.947328000000001</v>
      </c>
      <c r="J68" s="22">
        <f t="shared" ref="J68:J98" si="22">C68*E68/100</f>
        <v>6.1217919999999992</v>
      </c>
      <c r="K68" s="22">
        <f t="shared" ref="K68:K98" si="23">C68*F68/100</f>
        <v>7.8956160000000004</v>
      </c>
      <c r="L68" s="22">
        <f t="shared" ref="L68:L98" si="24">C68*G68/100</f>
        <v>1.275264</v>
      </c>
      <c r="M68" s="156">
        <f t="shared" ref="M68:M98" si="25">SUM(I68:L68)</f>
        <v>26.24</v>
      </c>
      <c r="N68" s="23"/>
      <c r="P68" s="38">
        <f t="shared" si="17"/>
        <v>10.947328000000001</v>
      </c>
      <c r="Q68" s="38">
        <f t="shared" si="18"/>
        <v>6.1217919999999992</v>
      </c>
      <c r="R68" s="38">
        <f t="shared" si="19"/>
        <v>7.8956160000000004</v>
      </c>
      <c r="S68" s="38">
        <f t="shared" si="20"/>
        <v>1.275264</v>
      </c>
      <c r="T68" s="38">
        <f t="shared" ref="T68:T99" si="26">SUM(P68:S68)</f>
        <v>26.24</v>
      </c>
    </row>
    <row r="69" spans="1:20">
      <c r="A69" s="8" t="s">
        <v>111</v>
      </c>
      <c r="B69" s="203">
        <v>26.24</v>
      </c>
      <c r="C69" s="203">
        <v>26.24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10.947328000000001</v>
      </c>
      <c r="J69" s="22">
        <f t="shared" si="22"/>
        <v>6.1217919999999992</v>
      </c>
      <c r="K69" s="22">
        <f t="shared" si="23"/>
        <v>7.8956160000000004</v>
      </c>
      <c r="L69" s="22">
        <f t="shared" si="24"/>
        <v>1.275264</v>
      </c>
      <c r="M69" s="156">
        <f t="shared" si="25"/>
        <v>26.24</v>
      </c>
      <c r="N69" s="23"/>
      <c r="P69" s="38">
        <f t="shared" si="17"/>
        <v>10.947328000000001</v>
      </c>
      <c r="Q69" s="38">
        <f t="shared" si="18"/>
        <v>6.1217919999999992</v>
      </c>
      <c r="R69" s="38">
        <f t="shared" si="19"/>
        <v>7.8956160000000004</v>
      </c>
      <c r="S69" s="38">
        <f t="shared" si="20"/>
        <v>1.275264</v>
      </c>
      <c r="T69" s="38">
        <f t="shared" si="26"/>
        <v>26.24</v>
      </c>
    </row>
    <row r="70" spans="1:20">
      <c r="A70" s="8" t="s">
        <v>112</v>
      </c>
      <c r="B70" s="203">
        <v>26.24</v>
      </c>
      <c r="C70" s="203">
        <v>26.24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10.947328000000001</v>
      </c>
      <c r="J70" s="22">
        <f t="shared" si="22"/>
        <v>6.1217919999999992</v>
      </c>
      <c r="K70" s="22">
        <f t="shared" si="23"/>
        <v>7.8956160000000004</v>
      </c>
      <c r="L70" s="22">
        <f t="shared" si="24"/>
        <v>1.275264</v>
      </c>
      <c r="M70" s="156">
        <f t="shared" si="25"/>
        <v>26.24</v>
      </c>
      <c r="N70" s="23"/>
      <c r="P70" s="38">
        <f t="shared" si="17"/>
        <v>10.947328000000001</v>
      </c>
      <c r="Q70" s="38">
        <f t="shared" si="18"/>
        <v>6.1217919999999992</v>
      </c>
      <c r="R70" s="38">
        <f t="shared" si="19"/>
        <v>7.8956160000000004</v>
      </c>
      <c r="S70" s="38">
        <f t="shared" si="20"/>
        <v>1.275264</v>
      </c>
      <c r="T70" s="38">
        <f t="shared" si="26"/>
        <v>26.24</v>
      </c>
    </row>
    <row r="71" spans="1:20">
      <c r="A71" s="8" t="s">
        <v>113</v>
      </c>
      <c r="B71" s="203">
        <v>26.24</v>
      </c>
      <c r="C71" s="203">
        <v>26.24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10.947328000000001</v>
      </c>
      <c r="J71" s="22">
        <f t="shared" si="22"/>
        <v>6.1217919999999992</v>
      </c>
      <c r="K71" s="22">
        <f t="shared" si="23"/>
        <v>7.8956160000000004</v>
      </c>
      <c r="L71" s="22">
        <f t="shared" si="24"/>
        <v>1.275264</v>
      </c>
      <c r="M71" s="156">
        <f t="shared" si="25"/>
        <v>26.24</v>
      </c>
      <c r="N71" s="23"/>
      <c r="P71" s="38">
        <f t="shared" si="17"/>
        <v>10.947328000000001</v>
      </c>
      <c r="Q71" s="38">
        <f t="shared" si="18"/>
        <v>6.1217919999999992</v>
      </c>
      <c r="R71" s="38">
        <f t="shared" si="19"/>
        <v>7.8956160000000004</v>
      </c>
      <c r="S71" s="38">
        <f t="shared" si="20"/>
        <v>1.275264</v>
      </c>
      <c r="T71" s="38">
        <f t="shared" si="26"/>
        <v>26.24</v>
      </c>
    </row>
    <row r="72" spans="1:20">
      <c r="A72" s="8" t="s">
        <v>114</v>
      </c>
      <c r="B72" s="203">
        <v>26.24</v>
      </c>
      <c r="C72" s="203">
        <v>26.24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10.947328000000001</v>
      </c>
      <c r="J72" s="22">
        <f t="shared" si="22"/>
        <v>6.1217919999999992</v>
      </c>
      <c r="K72" s="22">
        <f t="shared" si="23"/>
        <v>7.8956160000000004</v>
      </c>
      <c r="L72" s="22">
        <f t="shared" si="24"/>
        <v>1.275264</v>
      </c>
      <c r="M72" s="156">
        <f t="shared" si="25"/>
        <v>26.24</v>
      </c>
      <c r="N72" s="23"/>
      <c r="P72" s="38">
        <f t="shared" si="17"/>
        <v>10.947328000000001</v>
      </c>
      <c r="Q72" s="38">
        <f t="shared" si="18"/>
        <v>6.1217919999999992</v>
      </c>
      <c r="R72" s="38">
        <f t="shared" si="19"/>
        <v>7.8956160000000004</v>
      </c>
      <c r="S72" s="38">
        <f t="shared" si="20"/>
        <v>1.275264</v>
      </c>
      <c r="T72" s="38">
        <f t="shared" si="26"/>
        <v>26.24</v>
      </c>
    </row>
    <row r="73" spans="1:20">
      <c r="A73" s="8" t="s">
        <v>115</v>
      </c>
      <c r="B73" s="203">
        <v>26.24</v>
      </c>
      <c r="C73" s="203">
        <v>26.24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10.947328000000001</v>
      </c>
      <c r="J73" s="22">
        <f t="shared" si="22"/>
        <v>6.1217919999999992</v>
      </c>
      <c r="K73" s="22">
        <f t="shared" si="23"/>
        <v>7.8956160000000004</v>
      </c>
      <c r="L73" s="22">
        <f t="shared" si="24"/>
        <v>1.275264</v>
      </c>
      <c r="M73" s="156">
        <f t="shared" si="25"/>
        <v>26.24</v>
      </c>
      <c r="N73" s="23"/>
      <c r="P73" s="38">
        <f t="shared" si="17"/>
        <v>10.947328000000001</v>
      </c>
      <c r="Q73" s="38">
        <f t="shared" si="18"/>
        <v>6.1217919999999992</v>
      </c>
      <c r="R73" s="38">
        <f t="shared" si="19"/>
        <v>7.8956160000000004</v>
      </c>
      <c r="S73" s="38">
        <f t="shared" si="20"/>
        <v>1.275264</v>
      </c>
      <c r="T73" s="38">
        <f t="shared" si="26"/>
        <v>26.24</v>
      </c>
    </row>
    <row r="74" spans="1:20">
      <c r="A74" s="8" t="s">
        <v>116</v>
      </c>
      <c r="B74" s="203">
        <v>26.24</v>
      </c>
      <c r="C74" s="203">
        <v>26.24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10.947328000000001</v>
      </c>
      <c r="J74" s="22">
        <f t="shared" si="22"/>
        <v>6.1217919999999992</v>
      </c>
      <c r="K74" s="22">
        <f t="shared" si="23"/>
        <v>7.8956160000000004</v>
      </c>
      <c r="L74" s="22">
        <f t="shared" si="24"/>
        <v>1.275264</v>
      </c>
      <c r="M74" s="156">
        <f t="shared" si="25"/>
        <v>26.24</v>
      </c>
      <c r="N74" s="23"/>
      <c r="P74" s="38">
        <f t="shared" si="17"/>
        <v>10.947328000000001</v>
      </c>
      <c r="Q74" s="38">
        <f t="shared" si="18"/>
        <v>6.1217919999999992</v>
      </c>
      <c r="R74" s="38">
        <f t="shared" si="19"/>
        <v>7.8956160000000004</v>
      </c>
      <c r="S74" s="38">
        <f t="shared" si="20"/>
        <v>1.275264</v>
      </c>
      <c r="T74" s="38">
        <f t="shared" si="26"/>
        <v>26.24</v>
      </c>
    </row>
    <row r="75" spans="1:20">
      <c r="A75" s="8" t="s">
        <v>117</v>
      </c>
      <c r="B75" s="203">
        <v>26.24</v>
      </c>
      <c r="C75" s="203">
        <v>26.24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10.947328000000001</v>
      </c>
      <c r="J75" s="22">
        <f t="shared" si="22"/>
        <v>6.1217919999999992</v>
      </c>
      <c r="K75" s="22">
        <f t="shared" si="23"/>
        <v>7.8956160000000004</v>
      </c>
      <c r="L75" s="22">
        <f t="shared" si="24"/>
        <v>1.275264</v>
      </c>
      <c r="M75" s="156">
        <f t="shared" si="25"/>
        <v>26.24</v>
      </c>
      <c r="N75" s="23"/>
      <c r="P75" s="38">
        <f t="shared" si="17"/>
        <v>10.947328000000001</v>
      </c>
      <c r="Q75" s="38">
        <f t="shared" si="18"/>
        <v>6.1217919999999992</v>
      </c>
      <c r="R75" s="38">
        <f t="shared" si="19"/>
        <v>7.8956160000000004</v>
      </c>
      <c r="S75" s="38">
        <f t="shared" si="20"/>
        <v>1.275264</v>
      </c>
      <c r="T75" s="38">
        <f t="shared" si="26"/>
        <v>26.24</v>
      </c>
    </row>
    <row r="76" spans="1:20">
      <c r="A76" s="8" t="s">
        <v>118</v>
      </c>
      <c r="B76" s="203">
        <v>26.24</v>
      </c>
      <c r="C76" s="203">
        <v>26.24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10.947328000000001</v>
      </c>
      <c r="J76" s="22">
        <f t="shared" si="22"/>
        <v>6.1217919999999992</v>
      </c>
      <c r="K76" s="22">
        <f t="shared" si="23"/>
        <v>7.8956160000000004</v>
      </c>
      <c r="L76" s="22">
        <f t="shared" si="24"/>
        <v>1.275264</v>
      </c>
      <c r="M76" s="156">
        <f t="shared" si="25"/>
        <v>26.24</v>
      </c>
      <c r="N76" s="23"/>
      <c r="P76" s="38">
        <f t="shared" si="17"/>
        <v>10.947328000000001</v>
      </c>
      <c r="Q76" s="38">
        <f t="shared" si="18"/>
        <v>6.1217919999999992</v>
      </c>
      <c r="R76" s="38">
        <f t="shared" si="19"/>
        <v>7.8956160000000004</v>
      </c>
      <c r="S76" s="38">
        <f t="shared" si="20"/>
        <v>1.275264</v>
      </c>
      <c r="T76" s="38">
        <f t="shared" si="26"/>
        <v>26.24</v>
      </c>
    </row>
    <row r="77" spans="1:20">
      <c r="A77" s="8" t="s">
        <v>119</v>
      </c>
      <c r="B77" s="203">
        <v>26.24</v>
      </c>
      <c r="C77" s="203">
        <v>26.24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10.947328000000001</v>
      </c>
      <c r="J77" s="22">
        <f t="shared" si="22"/>
        <v>6.1217919999999992</v>
      </c>
      <c r="K77" s="22">
        <f t="shared" si="23"/>
        <v>7.8956160000000004</v>
      </c>
      <c r="L77" s="22">
        <f t="shared" si="24"/>
        <v>1.275264</v>
      </c>
      <c r="M77" s="156">
        <f t="shared" si="25"/>
        <v>26.24</v>
      </c>
      <c r="N77" s="23"/>
      <c r="P77" s="38">
        <f t="shared" si="17"/>
        <v>10.947328000000001</v>
      </c>
      <c r="Q77" s="38">
        <f t="shared" si="18"/>
        <v>6.1217919999999992</v>
      </c>
      <c r="R77" s="38">
        <f t="shared" si="19"/>
        <v>7.8956160000000004</v>
      </c>
      <c r="S77" s="38">
        <f t="shared" si="20"/>
        <v>1.275264</v>
      </c>
      <c r="T77" s="38">
        <f t="shared" si="26"/>
        <v>26.24</v>
      </c>
    </row>
    <row r="78" spans="1:20">
      <c r="A78" s="8" t="s">
        <v>120</v>
      </c>
      <c r="B78" s="203">
        <v>26.24</v>
      </c>
      <c r="C78" s="203">
        <v>26.24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10.947328000000001</v>
      </c>
      <c r="J78" s="22">
        <f t="shared" si="22"/>
        <v>6.1217919999999992</v>
      </c>
      <c r="K78" s="22">
        <f t="shared" si="23"/>
        <v>7.8956160000000004</v>
      </c>
      <c r="L78" s="22">
        <f t="shared" si="24"/>
        <v>1.275264</v>
      </c>
      <c r="M78" s="156">
        <f t="shared" si="25"/>
        <v>26.24</v>
      </c>
      <c r="N78" s="23"/>
      <c r="P78" s="38">
        <f t="shared" si="17"/>
        <v>10.947328000000001</v>
      </c>
      <c r="Q78" s="38">
        <f t="shared" si="18"/>
        <v>6.1217919999999992</v>
      </c>
      <c r="R78" s="38">
        <f t="shared" si="19"/>
        <v>7.8956160000000004</v>
      </c>
      <c r="S78" s="38">
        <f t="shared" si="20"/>
        <v>1.275264</v>
      </c>
      <c r="T78" s="38">
        <f t="shared" si="26"/>
        <v>26.24</v>
      </c>
    </row>
    <row r="79" spans="1:20">
      <c r="A79" s="8" t="s">
        <v>121</v>
      </c>
      <c r="B79" s="203">
        <v>26.24</v>
      </c>
      <c r="C79" s="203">
        <v>26.24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10.947328000000001</v>
      </c>
      <c r="J79" s="22">
        <f t="shared" si="22"/>
        <v>6.1217919999999992</v>
      </c>
      <c r="K79" s="22">
        <f t="shared" si="23"/>
        <v>7.8956160000000004</v>
      </c>
      <c r="L79" s="22">
        <f t="shared" si="24"/>
        <v>1.275264</v>
      </c>
      <c r="M79" s="156">
        <f t="shared" si="25"/>
        <v>26.24</v>
      </c>
      <c r="N79" s="23"/>
      <c r="P79" s="38">
        <f t="shared" si="17"/>
        <v>10.947328000000001</v>
      </c>
      <c r="Q79" s="38">
        <f t="shared" si="18"/>
        <v>6.1217919999999992</v>
      </c>
      <c r="R79" s="38">
        <f t="shared" si="19"/>
        <v>7.8956160000000004</v>
      </c>
      <c r="S79" s="38">
        <f t="shared" si="20"/>
        <v>1.275264</v>
      </c>
      <c r="T79" s="38">
        <f t="shared" si="26"/>
        <v>26.24</v>
      </c>
    </row>
    <row r="80" spans="1:20">
      <c r="A80" s="8" t="s">
        <v>122</v>
      </c>
      <c r="B80" s="203">
        <v>26.24</v>
      </c>
      <c r="C80" s="203">
        <v>26.24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10.947328000000001</v>
      </c>
      <c r="J80" s="22">
        <f t="shared" si="22"/>
        <v>6.1217919999999992</v>
      </c>
      <c r="K80" s="22">
        <f t="shared" si="23"/>
        <v>7.8956160000000004</v>
      </c>
      <c r="L80" s="22">
        <f t="shared" si="24"/>
        <v>1.275264</v>
      </c>
      <c r="M80" s="156">
        <f t="shared" si="25"/>
        <v>26.24</v>
      </c>
      <c r="N80" s="23"/>
      <c r="P80" s="38">
        <f t="shared" si="17"/>
        <v>10.947328000000001</v>
      </c>
      <c r="Q80" s="38">
        <f t="shared" si="18"/>
        <v>6.1217919999999992</v>
      </c>
      <c r="R80" s="38">
        <f t="shared" si="19"/>
        <v>7.8956160000000004</v>
      </c>
      <c r="S80" s="38">
        <f t="shared" si="20"/>
        <v>1.275264</v>
      </c>
      <c r="T80" s="38">
        <f t="shared" si="26"/>
        <v>26.24</v>
      </c>
    </row>
    <row r="81" spans="1:20">
      <c r="A81" s="8" t="s">
        <v>123</v>
      </c>
      <c r="B81" s="203">
        <v>26.24</v>
      </c>
      <c r="C81" s="203">
        <v>26.24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10.947328000000001</v>
      </c>
      <c r="J81" s="22">
        <f t="shared" si="22"/>
        <v>6.1217919999999992</v>
      </c>
      <c r="K81" s="22">
        <f t="shared" si="23"/>
        <v>7.8956160000000004</v>
      </c>
      <c r="L81" s="22">
        <f t="shared" si="24"/>
        <v>1.275264</v>
      </c>
      <c r="M81" s="156">
        <f t="shared" si="25"/>
        <v>26.24</v>
      </c>
      <c r="N81" s="23"/>
      <c r="P81" s="38">
        <f t="shared" si="17"/>
        <v>10.947328000000001</v>
      </c>
      <c r="Q81" s="38">
        <f t="shared" si="18"/>
        <v>6.1217919999999992</v>
      </c>
      <c r="R81" s="38">
        <f t="shared" si="19"/>
        <v>7.8956160000000004</v>
      </c>
      <c r="S81" s="38">
        <f t="shared" si="20"/>
        <v>1.275264</v>
      </c>
      <c r="T81" s="38">
        <f t="shared" si="26"/>
        <v>26.24</v>
      </c>
    </row>
    <row r="82" spans="1:20">
      <c r="A82" s="8" t="s">
        <v>124</v>
      </c>
      <c r="B82" s="203">
        <v>26.24</v>
      </c>
      <c r="C82" s="203">
        <v>26.24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10.947328000000001</v>
      </c>
      <c r="J82" s="22">
        <f t="shared" si="22"/>
        <v>6.1217919999999992</v>
      </c>
      <c r="K82" s="22">
        <f t="shared" si="23"/>
        <v>7.8956160000000004</v>
      </c>
      <c r="L82" s="22">
        <f t="shared" si="24"/>
        <v>1.275264</v>
      </c>
      <c r="M82" s="156">
        <f t="shared" si="25"/>
        <v>26.24</v>
      </c>
      <c r="N82" s="23"/>
      <c r="P82" s="38">
        <f t="shared" si="17"/>
        <v>10.947328000000001</v>
      </c>
      <c r="Q82" s="38">
        <f t="shared" si="18"/>
        <v>6.1217919999999992</v>
      </c>
      <c r="R82" s="38">
        <f t="shared" si="19"/>
        <v>7.8956160000000004</v>
      </c>
      <c r="S82" s="38">
        <f t="shared" si="20"/>
        <v>1.275264</v>
      </c>
      <c r="T82" s="38">
        <f t="shared" si="26"/>
        <v>26.24</v>
      </c>
    </row>
    <row r="83" spans="1:20">
      <c r="A83" s="8" t="s">
        <v>125</v>
      </c>
      <c r="B83" s="203">
        <v>26.24</v>
      </c>
      <c r="C83" s="203">
        <v>26.24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10.947328000000001</v>
      </c>
      <c r="J83" s="22">
        <f t="shared" si="22"/>
        <v>6.1217919999999992</v>
      </c>
      <c r="K83" s="22">
        <f t="shared" si="23"/>
        <v>7.8956160000000004</v>
      </c>
      <c r="L83" s="22">
        <f t="shared" si="24"/>
        <v>1.275264</v>
      </c>
      <c r="M83" s="156">
        <f t="shared" si="25"/>
        <v>26.24</v>
      </c>
      <c r="N83" s="23"/>
      <c r="P83" s="38">
        <f t="shared" si="17"/>
        <v>10.947328000000001</v>
      </c>
      <c r="Q83" s="38">
        <f t="shared" si="18"/>
        <v>6.1217919999999992</v>
      </c>
      <c r="R83" s="38">
        <f t="shared" si="19"/>
        <v>7.8956160000000004</v>
      </c>
      <c r="S83" s="38">
        <f t="shared" si="20"/>
        <v>1.275264</v>
      </c>
      <c r="T83" s="38">
        <f t="shared" si="26"/>
        <v>26.24</v>
      </c>
    </row>
    <row r="84" spans="1:20">
      <c r="A84" s="8" t="s">
        <v>126</v>
      </c>
      <c r="B84" s="203">
        <v>26.24</v>
      </c>
      <c r="C84" s="203">
        <v>26.24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10.947328000000001</v>
      </c>
      <c r="J84" s="22">
        <f t="shared" si="22"/>
        <v>6.1217919999999992</v>
      </c>
      <c r="K84" s="22">
        <f t="shared" si="23"/>
        <v>7.8956160000000004</v>
      </c>
      <c r="L84" s="22">
        <f t="shared" si="24"/>
        <v>1.275264</v>
      </c>
      <c r="M84" s="156">
        <f t="shared" si="25"/>
        <v>26.24</v>
      </c>
      <c r="N84" s="23"/>
      <c r="P84" s="38">
        <f t="shared" si="17"/>
        <v>10.947328000000001</v>
      </c>
      <c r="Q84" s="38">
        <f t="shared" si="18"/>
        <v>6.1217919999999992</v>
      </c>
      <c r="R84" s="38">
        <f t="shared" si="19"/>
        <v>7.8956160000000004</v>
      </c>
      <c r="S84" s="38">
        <f t="shared" si="20"/>
        <v>1.275264</v>
      </c>
      <c r="T84" s="38">
        <f t="shared" si="26"/>
        <v>26.24</v>
      </c>
    </row>
    <row r="85" spans="1:20">
      <c r="A85" s="8" t="s">
        <v>127</v>
      </c>
      <c r="B85" s="203">
        <v>26.24</v>
      </c>
      <c r="C85" s="203">
        <v>26.24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10.947328000000001</v>
      </c>
      <c r="J85" s="22">
        <f t="shared" si="22"/>
        <v>6.1217919999999992</v>
      </c>
      <c r="K85" s="22">
        <f t="shared" si="23"/>
        <v>7.8956160000000004</v>
      </c>
      <c r="L85" s="22">
        <f t="shared" si="24"/>
        <v>1.275264</v>
      </c>
      <c r="M85" s="156">
        <f t="shared" si="25"/>
        <v>26.24</v>
      </c>
      <c r="N85" s="23"/>
      <c r="P85" s="38">
        <f t="shared" si="17"/>
        <v>10.947328000000001</v>
      </c>
      <c r="Q85" s="38">
        <f t="shared" si="18"/>
        <v>6.1217919999999992</v>
      </c>
      <c r="R85" s="38">
        <f t="shared" si="19"/>
        <v>7.8956160000000004</v>
      </c>
      <c r="S85" s="38">
        <f t="shared" si="20"/>
        <v>1.275264</v>
      </c>
      <c r="T85" s="38">
        <f t="shared" si="26"/>
        <v>26.24</v>
      </c>
    </row>
    <row r="86" spans="1:20">
      <c r="A86" s="8" t="s">
        <v>128</v>
      </c>
      <c r="B86" s="203">
        <v>26.24</v>
      </c>
      <c r="C86" s="203">
        <v>26.24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10.947328000000001</v>
      </c>
      <c r="J86" s="22">
        <f t="shared" si="22"/>
        <v>6.1217919999999992</v>
      </c>
      <c r="K86" s="22">
        <f t="shared" si="23"/>
        <v>7.8956160000000004</v>
      </c>
      <c r="L86" s="22">
        <f t="shared" si="24"/>
        <v>1.275264</v>
      </c>
      <c r="M86" s="156">
        <f t="shared" si="25"/>
        <v>26.24</v>
      </c>
      <c r="N86" s="23"/>
      <c r="P86" s="38">
        <f t="shared" si="17"/>
        <v>10.947328000000001</v>
      </c>
      <c r="Q86" s="38">
        <f t="shared" si="18"/>
        <v>6.1217919999999992</v>
      </c>
      <c r="R86" s="38">
        <f t="shared" si="19"/>
        <v>7.8956160000000004</v>
      </c>
      <c r="S86" s="38">
        <f t="shared" si="20"/>
        <v>1.275264</v>
      </c>
      <c r="T86" s="38">
        <f t="shared" si="26"/>
        <v>26.24</v>
      </c>
    </row>
    <row r="87" spans="1:20">
      <c r="A87" s="8" t="s">
        <v>129</v>
      </c>
      <c r="B87" s="203">
        <v>26.24</v>
      </c>
      <c r="C87" s="203">
        <v>26.24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10.947328000000001</v>
      </c>
      <c r="J87" s="22">
        <f t="shared" si="22"/>
        <v>6.1217919999999992</v>
      </c>
      <c r="K87" s="22">
        <f t="shared" si="23"/>
        <v>7.8956160000000004</v>
      </c>
      <c r="L87" s="22">
        <f t="shared" si="24"/>
        <v>1.275264</v>
      </c>
      <c r="M87" s="156">
        <f t="shared" si="25"/>
        <v>26.24</v>
      </c>
      <c r="N87" s="23"/>
      <c r="P87" s="38">
        <f t="shared" si="17"/>
        <v>10.947328000000001</v>
      </c>
      <c r="Q87" s="38">
        <f t="shared" si="18"/>
        <v>6.1217919999999992</v>
      </c>
      <c r="R87" s="38">
        <f t="shared" si="19"/>
        <v>7.8956160000000004</v>
      </c>
      <c r="S87" s="38">
        <f t="shared" si="20"/>
        <v>1.275264</v>
      </c>
      <c r="T87" s="38">
        <f t="shared" si="26"/>
        <v>26.24</v>
      </c>
    </row>
    <row r="88" spans="1:20">
      <c r="A88" s="8" t="s">
        <v>130</v>
      </c>
      <c r="B88" s="203">
        <v>26.24</v>
      </c>
      <c r="C88" s="203">
        <v>26.24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10.947328000000001</v>
      </c>
      <c r="J88" s="22">
        <f t="shared" si="22"/>
        <v>6.1217919999999992</v>
      </c>
      <c r="K88" s="22">
        <f t="shared" si="23"/>
        <v>7.8956160000000004</v>
      </c>
      <c r="L88" s="22">
        <f t="shared" si="24"/>
        <v>1.275264</v>
      </c>
      <c r="M88" s="156">
        <f t="shared" si="25"/>
        <v>26.24</v>
      </c>
      <c r="N88" s="23"/>
      <c r="P88" s="38">
        <f t="shared" si="17"/>
        <v>10.947328000000001</v>
      </c>
      <c r="Q88" s="38">
        <f t="shared" si="18"/>
        <v>6.1217919999999992</v>
      </c>
      <c r="R88" s="38">
        <f t="shared" si="19"/>
        <v>7.8956160000000004</v>
      </c>
      <c r="S88" s="38">
        <f t="shared" si="20"/>
        <v>1.275264</v>
      </c>
      <c r="T88" s="38">
        <f t="shared" si="26"/>
        <v>26.24</v>
      </c>
    </row>
    <row r="89" spans="1:20">
      <c r="A89" s="8" t="s">
        <v>131</v>
      </c>
      <c r="B89" s="203">
        <v>26.24</v>
      </c>
      <c r="C89" s="203">
        <v>26.24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10.947328000000001</v>
      </c>
      <c r="J89" s="22">
        <f t="shared" si="22"/>
        <v>6.1217919999999992</v>
      </c>
      <c r="K89" s="22">
        <f t="shared" si="23"/>
        <v>7.8956160000000004</v>
      </c>
      <c r="L89" s="22">
        <f t="shared" si="24"/>
        <v>1.275264</v>
      </c>
      <c r="M89" s="156">
        <f t="shared" si="25"/>
        <v>26.24</v>
      </c>
      <c r="N89" s="23"/>
      <c r="P89" s="38">
        <f t="shared" si="17"/>
        <v>10.947328000000001</v>
      </c>
      <c r="Q89" s="38">
        <f t="shared" si="18"/>
        <v>6.1217919999999992</v>
      </c>
      <c r="R89" s="38">
        <f t="shared" si="19"/>
        <v>7.8956160000000004</v>
      </c>
      <c r="S89" s="38">
        <f t="shared" si="20"/>
        <v>1.275264</v>
      </c>
      <c r="T89" s="38">
        <f t="shared" si="26"/>
        <v>26.24</v>
      </c>
    </row>
    <row r="90" spans="1:20">
      <c r="A90" s="8" t="s">
        <v>132</v>
      </c>
      <c r="B90" s="203">
        <v>26.24</v>
      </c>
      <c r="C90" s="203">
        <v>26.24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10.947328000000001</v>
      </c>
      <c r="J90" s="22">
        <f t="shared" si="22"/>
        <v>6.1217919999999992</v>
      </c>
      <c r="K90" s="22">
        <f t="shared" si="23"/>
        <v>7.8956160000000004</v>
      </c>
      <c r="L90" s="22">
        <f t="shared" si="24"/>
        <v>1.275264</v>
      </c>
      <c r="M90" s="156">
        <f t="shared" si="25"/>
        <v>26.24</v>
      </c>
      <c r="N90" s="23"/>
      <c r="P90" s="38">
        <f t="shared" si="17"/>
        <v>10.947328000000001</v>
      </c>
      <c r="Q90" s="38">
        <f t="shared" si="18"/>
        <v>6.1217919999999992</v>
      </c>
      <c r="R90" s="38">
        <f t="shared" si="19"/>
        <v>7.8956160000000004</v>
      </c>
      <c r="S90" s="38">
        <f t="shared" si="20"/>
        <v>1.275264</v>
      </c>
      <c r="T90" s="38">
        <f t="shared" si="26"/>
        <v>26.24</v>
      </c>
    </row>
    <row r="91" spans="1:20">
      <c r="A91" s="8" t="s">
        <v>133</v>
      </c>
      <c r="B91" s="203">
        <v>26.24</v>
      </c>
      <c r="C91" s="203">
        <v>26.24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10.947328000000001</v>
      </c>
      <c r="J91" s="22">
        <f t="shared" si="22"/>
        <v>6.1217919999999992</v>
      </c>
      <c r="K91" s="22">
        <f t="shared" si="23"/>
        <v>7.8956160000000004</v>
      </c>
      <c r="L91" s="22">
        <f t="shared" si="24"/>
        <v>1.275264</v>
      </c>
      <c r="M91" s="156">
        <f t="shared" si="25"/>
        <v>26.24</v>
      </c>
      <c r="N91" s="23"/>
      <c r="P91" s="38">
        <f t="shared" si="17"/>
        <v>10.947328000000001</v>
      </c>
      <c r="Q91" s="38">
        <f t="shared" si="18"/>
        <v>6.1217919999999992</v>
      </c>
      <c r="R91" s="38">
        <f t="shared" si="19"/>
        <v>7.8956160000000004</v>
      </c>
      <c r="S91" s="38">
        <f t="shared" si="20"/>
        <v>1.275264</v>
      </c>
      <c r="T91" s="38">
        <f t="shared" si="26"/>
        <v>26.24</v>
      </c>
    </row>
    <row r="92" spans="1:20">
      <c r="A92" s="8" t="s">
        <v>134</v>
      </c>
      <c r="B92" s="203">
        <v>26.24</v>
      </c>
      <c r="C92" s="203">
        <v>26.24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10.947328000000001</v>
      </c>
      <c r="J92" s="22">
        <f t="shared" si="22"/>
        <v>6.1217919999999992</v>
      </c>
      <c r="K92" s="22">
        <f t="shared" si="23"/>
        <v>7.8956160000000004</v>
      </c>
      <c r="L92" s="22">
        <f t="shared" si="24"/>
        <v>1.275264</v>
      </c>
      <c r="M92" s="156">
        <f t="shared" si="25"/>
        <v>26.24</v>
      </c>
      <c r="N92" s="23"/>
      <c r="P92" s="38">
        <f t="shared" si="17"/>
        <v>10.947328000000001</v>
      </c>
      <c r="Q92" s="38">
        <f t="shared" si="18"/>
        <v>6.1217919999999992</v>
      </c>
      <c r="R92" s="38">
        <f t="shared" si="19"/>
        <v>7.8956160000000004</v>
      </c>
      <c r="S92" s="38">
        <f t="shared" si="20"/>
        <v>1.275264</v>
      </c>
      <c r="T92" s="38">
        <f t="shared" si="26"/>
        <v>26.24</v>
      </c>
    </row>
    <row r="93" spans="1:20">
      <c r="A93" s="8" t="s">
        <v>135</v>
      </c>
      <c r="B93" s="203">
        <v>26.24</v>
      </c>
      <c r="C93" s="203">
        <v>26.24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10.947328000000001</v>
      </c>
      <c r="J93" s="22">
        <f t="shared" si="22"/>
        <v>6.1217919999999992</v>
      </c>
      <c r="K93" s="22">
        <f t="shared" si="23"/>
        <v>7.8956160000000004</v>
      </c>
      <c r="L93" s="22">
        <f t="shared" si="24"/>
        <v>1.275264</v>
      </c>
      <c r="M93" s="156">
        <f t="shared" si="25"/>
        <v>26.24</v>
      </c>
      <c r="N93" s="23"/>
      <c r="P93" s="38">
        <f t="shared" si="17"/>
        <v>10.947328000000001</v>
      </c>
      <c r="Q93" s="38">
        <f t="shared" si="18"/>
        <v>6.1217919999999992</v>
      </c>
      <c r="R93" s="38">
        <f t="shared" si="19"/>
        <v>7.8956160000000004</v>
      </c>
      <c r="S93" s="38">
        <f t="shared" si="20"/>
        <v>1.275264</v>
      </c>
      <c r="T93" s="38">
        <f t="shared" si="26"/>
        <v>26.24</v>
      </c>
    </row>
    <row r="94" spans="1:20">
      <c r="A94" s="8" t="s">
        <v>136</v>
      </c>
      <c r="B94" s="203">
        <v>26.24</v>
      </c>
      <c r="C94" s="203">
        <v>26.24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10.947328000000001</v>
      </c>
      <c r="J94" s="22">
        <f t="shared" si="22"/>
        <v>6.1217919999999992</v>
      </c>
      <c r="K94" s="22">
        <f t="shared" si="23"/>
        <v>7.8956160000000004</v>
      </c>
      <c r="L94" s="22">
        <f t="shared" si="24"/>
        <v>1.275264</v>
      </c>
      <c r="M94" s="156">
        <f t="shared" si="25"/>
        <v>26.24</v>
      </c>
      <c r="N94" s="23"/>
      <c r="P94" s="38">
        <f t="shared" si="17"/>
        <v>10.947328000000001</v>
      </c>
      <c r="Q94" s="38">
        <f t="shared" si="18"/>
        <v>6.1217919999999992</v>
      </c>
      <c r="R94" s="38">
        <f t="shared" si="19"/>
        <v>7.8956160000000004</v>
      </c>
      <c r="S94" s="38">
        <f t="shared" si="20"/>
        <v>1.275264</v>
      </c>
      <c r="T94" s="38">
        <f t="shared" si="26"/>
        <v>26.24</v>
      </c>
    </row>
    <row r="95" spans="1:20">
      <c r="A95" s="8" t="s">
        <v>137</v>
      </c>
      <c r="B95" s="203">
        <v>26.24</v>
      </c>
      <c r="C95" s="203">
        <v>26.24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10.947328000000001</v>
      </c>
      <c r="J95" s="22">
        <f t="shared" si="22"/>
        <v>6.1217919999999992</v>
      </c>
      <c r="K95" s="22">
        <f t="shared" si="23"/>
        <v>7.8956160000000004</v>
      </c>
      <c r="L95" s="22">
        <f t="shared" si="24"/>
        <v>1.275264</v>
      </c>
      <c r="M95" s="156">
        <f t="shared" si="25"/>
        <v>26.24</v>
      </c>
      <c r="N95" s="23"/>
      <c r="P95" s="38">
        <f t="shared" si="17"/>
        <v>10.947328000000001</v>
      </c>
      <c r="Q95" s="38">
        <f t="shared" si="18"/>
        <v>6.1217919999999992</v>
      </c>
      <c r="R95" s="38">
        <f t="shared" si="19"/>
        <v>7.8956160000000004</v>
      </c>
      <c r="S95" s="38">
        <f t="shared" si="20"/>
        <v>1.275264</v>
      </c>
      <c r="T95" s="38">
        <f t="shared" si="26"/>
        <v>26.24</v>
      </c>
    </row>
    <row r="96" spans="1:20">
      <c r="A96" s="8" t="s">
        <v>138</v>
      </c>
      <c r="B96" s="203">
        <v>26.24</v>
      </c>
      <c r="C96" s="203">
        <v>26.24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10.947328000000001</v>
      </c>
      <c r="J96" s="22">
        <f t="shared" si="22"/>
        <v>6.1217919999999992</v>
      </c>
      <c r="K96" s="22">
        <f t="shared" si="23"/>
        <v>7.8956160000000004</v>
      </c>
      <c r="L96" s="22">
        <f t="shared" si="24"/>
        <v>1.275264</v>
      </c>
      <c r="M96" s="156">
        <f t="shared" si="25"/>
        <v>26.24</v>
      </c>
      <c r="N96" s="23"/>
      <c r="P96" s="38">
        <f t="shared" si="17"/>
        <v>10.947328000000001</v>
      </c>
      <c r="Q96" s="38">
        <f t="shared" si="18"/>
        <v>6.1217919999999992</v>
      </c>
      <c r="R96" s="38">
        <f t="shared" si="19"/>
        <v>7.8956160000000004</v>
      </c>
      <c r="S96" s="38">
        <f t="shared" si="20"/>
        <v>1.275264</v>
      </c>
      <c r="T96" s="38">
        <f t="shared" si="26"/>
        <v>26.24</v>
      </c>
    </row>
    <row r="97" spans="1:23">
      <c r="A97" s="8" t="s">
        <v>139</v>
      </c>
      <c r="B97" s="203">
        <v>26.24</v>
      </c>
      <c r="C97" s="203">
        <v>26.24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10.947328000000001</v>
      </c>
      <c r="J97" s="22">
        <f t="shared" si="22"/>
        <v>6.1217919999999992</v>
      </c>
      <c r="K97" s="22">
        <f t="shared" si="23"/>
        <v>7.8956160000000004</v>
      </c>
      <c r="L97" s="22">
        <f t="shared" si="24"/>
        <v>1.275264</v>
      </c>
      <c r="M97" s="156">
        <f t="shared" si="25"/>
        <v>26.24</v>
      </c>
      <c r="N97" s="23"/>
      <c r="P97" s="38">
        <f t="shared" si="17"/>
        <v>10.947328000000001</v>
      </c>
      <c r="Q97" s="38">
        <f t="shared" si="18"/>
        <v>6.1217919999999992</v>
      </c>
      <c r="R97" s="38">
        <f t="shared" si="19"/>
        <v>7.8956160000000004</v>
      </c>
      <c r="S97" s="38">
        <f t="shared" si="20"/>
        <v>1.275264</v>
      </c>
      <c r="T97" s="38">
        <f t="shared" si="26"/>
        <v>26.24</v>
      </c>
    </row>
    <row r="98" spans="1:23" ht="15.75" thickBot="1">
      <c r="A98" s="8" t="s">
        <v>140</v>
      </c>
      <c r="B98" s="203">
        <v>26.24</v>
      </c>
      <c r="C98" s="203">
        <v>26.24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10.947328000000001</v>
      </c>
      <c r="J98" s="22">
        <f t="shared" si="22"/>
        <v>6.1217919999999992</v>
      </c>
      <c r="K98" s="22">
        <f t="shared" si="23"/>
        <v>7.8956160000000004</v>
      </c>
      <c r="L98" s="22">
        <f t="shared" si="24"/>
        <v>1.275264</v>
      </c>
      <c r="M98" s="156">
        <f t="shared" si="25"/>
        <v>26.24</v>
      </c>
      <c r="N98" s="23"/>
      <c r="P98" s="38">
        <f t="shared" si="17"/>
        <v>10.947328000000001</v>
      </c>
      <c r="Q98" s="38">
        <f t="shared" si="18"/>
        <v>6.1217919999999992</v>
      </c>
      <c r="R98" s="38">
        <f t="shared" si="19"/>
        <v>7.8956160000000004</v>
      </c>
      <c r="S98" s="38">
        <f t="shared" si="20"/>
        <v>1.275264</v>
      </c>
      <c r="T98" s="38">
        <f t="shared" si="26"/>
        <v>26.24</v>
      </c>
    </row>
    <row r="99" spans="1:23" ht="15.75" thickBot="1">
      <c r="A99" s="8" t="s">
        <v>171</v>
      </c>
      <c r="B99" s="21">
        <f t="shared" ref="B99:H99" si="27">SUM(B3:B98)/4000</f>
        <v>0.62975999999999921</v>
      </c>
      <c r="C99" s="21">
        <f t="shared" si="27"/>
        <v>0.62975999999999921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0.26273587199999981</v>
      </c>
      <c r="J99" s="157">
        <f t="shared" ref="J99:L99" si="28">SUM(J3:J98)/4000</f>
        <v>0.14692300800000035</v>
      </c>
      <c r="K99" s="157">
        <f t="shared" si="28"/>
        <v>0.18949478400000028</v>
      </c>
      <c r="L99" s="157">
        <f t="shared" si="28"/>
        <v>3.0606335999999922E-2</v>
      </c>
      <c r="M99" s="158">
        <f>SUM(M3:M98)/4000</f>
        <v>0.62975999999999921</v>
      </c>
      <c r="N99" s="24"/>
      <c r="P99" s="38">
        <f>SUM(P3:P98)/4000</f>
        <v>0.26273587199999981</v>
      </c>
      <c r="Q99" s="38">
        <f t="shared" ref="Q99:S99" si="29">SUM(Q3:Q98)/4000</f>
        <v>0.14692300800000035</v>
      </c>
      <c r="R99" s="38">
        <f t="shared" si="29"/>
        <v>0.18949478400000028</v>
      </c>
      <c r="S99" s="38">
        <f t="shared" si="29"/>
        <v>3.0606335999999922E-2</v>
      </c>
      <c r="T99" s="38">
        <f t="shared" si="26"/>
        <v>0.62976000000000043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278.72000000000003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-150</v>
      </c>
      <c r="P3" s="54">
        <v>0</v>
      </c>
      <c r="Q3" s="54">
        <v>-15</v>
      </c>
      <c r="R3" s="54">
        <v>0</v>
      </c>
      <c r="S3" s="73">
        <v>0</v>
      </c>
      <c r="T3" t="s">
        <v>538</v>
      </c>
      <c r="U3" s="74"/>
      <c r="V3" s="75"/>
      <c r="W3">
        <v>277.66000000000003</v>
      </c>
      <c r="X3">
        <v>-150</v>
      </c>
      <c r="Y3">
        <v>1.06</v>
      </c>
      <c r="Z3">
        <v>-15</v>
      </c>
      <c r="AA3">
        <v>0</v>
      </c>
      <c r="AB3">
        <v>0.28999999999999998</v>
      </c>
      <c r="AC3">
        <v>0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192.92000000000002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-150</v>
      </c>
      <c r="P4" s="47">
        <v>0</v>
      </c>
      <c r="Q4" s="47">
        <v>-15</v>
      </c>
      <c r="R4" s="47">
        <v>0</v>
      </c>
      <c r="S4" s="75">
        <v>0</v>
      </c>
      <c r="U4" s="74"/>
      <c r="V4" s="75"/>
      <c r="W4">
        <v>191.86</v>
      </c>
      <c r="X4">
        <v>-150</v>
      </c>
      <c r="Y4">
        <v>1.06</v>
      </c>
      <c r="Z4">
        <v>-15</v>
      </c>
      <c r="AA4">
        <v>0</v>
      </c>
      <c r="AB4">
        <v>0.28999999999999998</v>
      </c>
      <c r="AC4">
        <v>0</v>
      </c>
    </row>
    <row r="5" spans="1:29">
      <c r="A5" s="113" t="s">
        <v>537</v>
      </c>
      <c r="G5" t="s">
        <v>47</v>
      </c>
      <c r="H5" s="74">
        <v>168.81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-150</v>
      </c>
      <c r="P5" s="47">
        <v>0</v>
      </c>
      <c r="Q5" s="47">
        <v>-20</v>
      </c>
      <c r="R5" s="47">
        <v>0</v>
      </c>
      <c r="S5" s="75">
        <v>0</v>
      </c>
      <c r="U5" s="74"/>
      <c r="V5" s="75"/>
      <c r="W5">
        <v>167.75</v>
      </c>
      <c r="X5">
        <v>-150</v>
      </c>
      <c r="Y5">
        <v>1.06</v>
      </c>
      <c r="Z5">
        <v>-20</v>
      </c>
      <c r="AA5">
        <v>0</v>
      </c>
      <c r="AB5">
        <v>0.28999999999999998</v>
      </c>
      <c r="AC5">
        <v>0</v>
      </c>
    </row>
    <row r="6" spans="1:29">
      <c r="G6" t="s">
        <v>48</v>
      </c>
      <c r="H6" s="74">
        <v>138.93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-150</v>
      </c>
      <c r="P6" s="47">
        <v>0</v>
      </c>
      <c r="Q6" s="47">
        <v>-20</v>
      </c>
      <c r="R6" s="47">
        <v>0</v>
      </c>
      <c r="S6" s="75">
        <v>0</v>
      </c>
      <c r="U6" s="74"/>
      <c r="V6" s="75"/>
      <c r="W6">
        <v>137.87</v>
      </c>
      <c r="X6">
        <v>-150</v>
      </c>
      <c r="Y6">
        <v>1.06</v>
      </c>
      <c r="Z6">
        <v>-20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114.82000000000001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-150</v>
      </c>
      <c r="P7" s="47">
        <v>0</v>
      </c>
      <c r="Q7" s="47">
        <v>-33</v>
      </c>
      <c r="R7" s="47">
        <v>0</v>
      </c>
      <c r="S7" s="75">
        <v>0</v>
      </c>
      <c r="U7" s="74"/>
      <c r="V7" s="75"/>
      <c r="W7">
        <v>113.76</v>
      </c>
      <c r="X7">
        <v>-150</v>
      </c>
      <c r="Y7">
        <v>1.06</v>
      </c>
      <c r="Z7">
        <v>-33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156.28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-150</v>
      </c>
      <c r="P8" s="47">
        <v>0</v>
      </c>
      <c r="Q8" s="47">
        <v>-35</v>
      </c>
      <c r="R8" s="47">
        <v>0</v>
      </c>
      <c r="S8" s="75">
        <v>0</v>
      </c>
      <c r="U8" s="74"/>
      <c r="V8" s="75"/>
      <c r="W8">
        <v>155.22</v>
      </c>
      <c r="X8">
        <v>-150</v>
      </c>
      <c r="Y8">
        <v>1.06</v>
      </c>
      <c r="Z8">
        <v>-35</v>
      </c>
      <c r="AA8">
        <v>0</v>
      </c>
      <c r="AB8">
        <v>0.28999999999999998</v>
      </c>
      <c r="AC8">
        <v>0</v>
      </c>
    </row>
    <row r="9" spans="1:29">
      <c r="G9" t="s">
        <v>51</v>
      </c>
      <c r="H9" s="74">
        <v>142.78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-150</v>
      </c>
      <c r="P9" s="47">
        <v>0</v>
      </c>
      <c r="Q9" s="47">
        <v>-35</v>
      </c>
      <c r="R9" s="47">
        <v>0</v>
      </c>
      <c r="S9" s="75">
        <v>0</v>
      </c>
      <c r="U9" s="74"/>
      <c r="V9" s="75"/>
      <c r="W9">
        <v>141.72</v>
      </c>
      <c r="X9">
        <v>-150</v>
      </c>
      <c r="Y9">
        <v>1.06</v>
      </c>
      <c r="Z9">
        <v>-35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124.46000000000001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-150</v>
      </c>
      <c r="P10" s="47">
        <v>0</v>
      </c>
      <c r="Q10" s="47">
        <v>-36</v>
      </c>
      <c r="R10" s="47">
        <v>0</v>
      </c>
      <c r="S10" s="75">
        <v>0</v>
      </c>
      <c r="U10" s="74"/>
      <c r="V10" s="75"/>
      <c r="W10">
        <v>123.4</v>
      </c>
      <c r="X10">
        <v>-150</v>
      </c>
      <c r="Y10">
        <v>1.06</v>
      </c>
      <c r="Z10">
        <v>-36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111.93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-150</v>
      </c>
      <c r="P11" s="47">
        <v>0</v>
      </c>
      <c r="Q11" s="47">
        <v>-37</v>
      </c>
      <c r="R11" s="47">
        <v>0</v>
      </c>
      <c r="S11" s="75">
        <v>0</v>
      </c>
      <c r="U11" s="74"/>
      <c r="V11" s="75"/>
      <c r="W11">
        <v>110.87</v>
      </c>
      <c r="X11">
        <v>-150</v>
      </c>
      <c r="Y11">
        <v>1.06</v>
      </c>
      <c r="Z11">
        <v>-37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106.15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-155</v>
      </c>
      <c r="P12" s="47">
        <v>0</v>
      </c>
      <c r="Q12" s="47">
        <v>-37</v>
      </c>
      <c r="R12" s="47">
        <v>0</v>
      </c>
      <c r="S12" s="75">
        <v>0</v>
      </c>
      <c r="U12" s="74"/>
      <c r="V12" s="75"/>
      <c r="W12">
        <v>105.09</v>
      </c>
      <c r="X12">
        <v>-155</v>
      </c>
      <c r="Y12">
        <v>1.06</v>
      </c>
      <c r="Z12">
        <v>-37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89.76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-155</v>
      </c>
      <c r="P13" s="47">
        <v>0</v>
      </c>
      <c r="Q13" s="47">
        <v>-37</v>
      </c>
      <c r="R13" s="47">
        <v>0</v>
      </c>
      <c r="S13" s="75">
        <v>0</v>
      </c>
      <c r="U13" s="74"/>
      <c r="V13" s="75"/>
      <c r="W13">
        <v>88.7</v>
      </c>
      <c r="X13">
        <v>-155</v>
      </c>
      <c r="Y13">
        <v>1.06</v>
      </c>
      <c r="Z13">
        <v>-37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72.400000000000006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-155</v>
      </c>
      <c r="P14" s="47">
        <v>0</v>
      </c>
      <c r="Q14" s="47">
        <v>-38</v>
      </c>
      <c r="R14" s="47">
        <v>0</v>
      </c>
      <c r="S14" s="75">
        <v>0</v>
      </c>
      <c r="U14" s="74"/>
      <c r="V14" s="75"/>
      <c r="W14">
        <v>71.34</v>
      </c>
      <c r="X14">
        <v>-155</v>
      </c>
      <c r="Y14">
        <v>1.06</v>
      </c>
      <c r="Z14">
        <v>-38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59.870000000000005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-155</v>
      </c>
      <c r="P15" s="47">
        <v>0</v>
      </c>
      <c r="Q15" s="47">
        <v>-38</v>
      </c>
      <c r="R15" s="47">
        <v>0</v>
      </c>
      <c r="S15" s="75">
        <v>0</v>
      </c>
      <c r="U15" s="74"/>
      <c r="V15" s="75"/>
      <c r="W15">
        <v>58.81</v>
      </c>
      <c r="X15">
        <v>-155</v>
      </c>
      <c r="Y15">
        <v>1.06</v>
      </c>
      <c r="Z15">
        <v>-38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61.800000000000004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-155</v>
      </c>
      <c r="P16" s="47">
        <v>0</v>
      </c>
      <c r="Q16" s="47">
        <v>-39</v>
      </c>
      <c r="R16" s="47">
        <v>0</v>
      </c>
      <c r="S16" s="75">
        <v>0</v>
      </c>
      <c r="U16" s="74"/>
      <c r="V16" s="75"/>
      <c r="W16">
        <v>60.74</v>
      </c>
      <c r="X16">
        <v>-155</v>
      </c>
      <c r="Y16">
        <v>1.06</v>
      </c>
      <c r="Z16">
        <v>-39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53.120000000000005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-155</v>
      </c>
      <c r="P17" s="47">
        <v>0</v>
      </c>
      <c r="Q17" s="47">
        <v>-39</v>
      </c>
      <c r="R17" s="47">
        <v>0</v>
      </c>
      <c r="S17" s="75">
        <v>0</v>
      </c>
      <c r="U17" s="74"/>
      <c r="V17" s="75"/>
      <c r="W17">
        <v>52.06</v>
      </c>
      <c r="X17">
        <v>-155</v>
      </c>
      <c r="Y17">
        <v>1.06</v>
      </c>
      <c r="Z17">
        <v>-39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55.050000000000004</v>
      </c>
      <c r="I18" s="47">
        <v>0</v>
      </c>
      <c r="J18" s="47">
        <v>0</v>
      </c>
      <c r="K18" s="47">
        <v>0</v>
      </c>
      <c r="L18" s="47">
        <v>0</v>
      </c>
      <c r="M18" s="75">
        <v>0.67</v>
      </c>
      <c r="N18" s="74">
        <v>0</v>
      </c>
      <c r="O18" s="47">
        <v>-155</v>
      </c>
      <c r="P18" s="47">
        <v>0</v>
      </c>
      <c r="Q18" s="47">
        <v>-39</v>
      </c>
      <c r="R18" s="47">
        <v>0</v>
      </c>
      <c r="S18" s="75">
        <v>0</v>
      </c>
      <c r="U18" s="74"/>
      <c r="V18" s="75"/>
      <c r="W18">
        <v>53.99</v>
      </c>
      <c r="X18">
        <v>-155</v>
      </c>
      <c r="Y18">
        <v>1.06</v>
      </c>
      <c r="Z18">
        <v>-39</v>
      </c>
      <c r="AA18">
        <v>0.67</v>
      </c>
      <c r="AB18">
        <v>0.28999999999999998</v>
      </c>
      <c r="AC18">
        <v>0</v>
      </c>
    </row>
    <row r="19" spans="7:29">
      <c r="G19" t="s">
        <v>61</v>
      </c>
      <c r="H19" s="74">
        <v>79.150000000000006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-155</v>
      </c>
      <c r="P19" s="47">
        <v>0</v>
      </c>
      <c r="Q19" s="47">
        <v>-39</v>
      </c>
      <c r="R19" s="47">
        <v>0</v>
      </c>
      <c r="S19" s="75">
        <v>0</v>
      </c>
      <c r="U19" s="74"/>
      <c r="V19" s="75"/>
      <c r="W19">
        <v>78.09</v>
      </c>
      <c r="X19">
        <v>-155</v>
      </c>
      <c r="Y19">
        <v>1.06</v>
      </c>
      <c r="Z19">
        <v>-39</v>
      </c>
      <c r="AA19">
        <v>0</v>
      </c>
      <c r="AB19">
        <v>0.28999999999999998</v>
      </c>
      <c r="AC19">
        <v>0</v>
      </c>
    </row>
    <row r="20" spans="7:29">
      <c r="G20" t="s">
        <v>62</v>
      </c>
      <c r="H20" s="74">
        <v>88.79</v>
      </c>
      <c r="I20" s="47">
        <v>0</v>
      </c>
      <c r="J20" s="47">
        <v>0</v>
      </c>
      <c r="K20" s="47">
        <v>0</v>
      </c>
      <c r="L20" s="47">
        <v>0</v>
      </c>
      <c r="M20" s="75">
        <v>1.45</v>
      </c>
      <c r="N20" s="74">
        <v>0</v>
      </c>
      <c r="O20" s="47">
        <v>-155</v>
      </c>
      <c r="P20" s="47">
        <v>0</v>
      </c>
      <c r="Q20" s="47">
        <v>-38</v>
      </c>
      <c r="R20" s="47">
        <v>0</v>
      </c>
      <c r="S20" s="75">
        <v>0</v>
      </c>
      <c r="U20" s="74"/>
      <c r="V20" s="75"/>
      <c r="W20">
        <v>87.73</v>
      </c>
      <c r="X20">
        <v>-155</v>
      </c>
      <c r="Y20">
        <v>1.06</v>
      </c>
      <c r="Z20">
        <v>-38</v>
      </c>
      <c r="AA20">
        <v>1.45</v>
      </c>
      <c r="AB20">
        <v>0.28999999999999998</v>
      </c>
      <c r="AC20">
        <v>0</v>
      </c>
    </row>
    <row r="21" spans="7:29">
      <c r="G21" t="s">
        <v>63</v>
      </c>
      <c r="H21" s="74">
        <v>86.86</v>
      </c>
      <c r="I21" s="47">
        <v>0</v>
      </c>
      <c r="J21" s="47">
        <v>0</v>
      </c>
      <c r="K21" s="47">
        <v>0</v>
      </c>
      <c r="L21" s="47">
        <v>0</v>
      </c>
      <c r="M21" s="75">
        <v>3.57</v>
      </c>
      <c r="N21" s="74">
        <v>0</v>
      </c>
      <c r="O21" s="47">
        <v>-155</v>
      </c>
      <c r="P21" s="47">
        <v>0</v>
      </c>
      <c r="Q21" s="47">
        <v>-38</v>
      </c>
      <c r="R21" s="47">
        <v>0</v>
      </c>
      <c r="S21" s="75">
        <v>0</v>
      </c>
      <c r="U21" s="74"/>
      <c r="V21" s="75"/>
      <c r="W21">
        <v>85.8</v>
      </c>
      <c r="X21">
        <v>-155</v>
      </c>
      <c r="Y21">
        <v>1.06</v>
      </c>
      <c r="Z21">
        <v>-38</v>
      </c>
      <c r="AA21">
        <v>3.57</v>
      </c>
      <c r="AB21">
        <v>0.28999999999999998</v>
      </c>
      <c r="AC21">
        <v>0</v>
      </c>
    </row>
    <row r="22" spans="7:29">
      <c r="G22" t="s">
        <v>64</v>
      </c>
      <c r="H22" s="74">
        <v>87.83</v>
      </c>
      <c r="I22" s="47">
        <v>0</v>
      </c>
      <c r="J22" s="47">
        <v>0</v>
      </c>
      <c r="K22" s="47">
        <v>0</v>
      </c>
      <c r="L22" s="47">
        <v>0</v>
      </c>
      <c r="M22" s="75">
        <v>3.37</v>
      </c>
      <c r="N22" s="74">
        <v>0</v>
      </c>
      <c r="O22" s="47">
        <v>-155</v>
      </c>
      <c r="P22" s="47">
        <v>0</v>
      </c>
      <c r="Q22" s="47">
        <v>-37</v>
      </c>
      <c r="R22" s="47">
        <v>0</v>
      </c>
      <c r="S22" s="75">
        <v>0</v>
      </c>
      <c r="U22" s="74"/>
      <c r="V22" s="75"/>
      <c r="W22">
        <v>86.77</v>
      </c>
      <c r="X22">
        <v>-155</v>
      </c>
      <c r="Y22">
        <v>1.06</v>
      </c>
      <c r="Z22">
        <v>-37</v>
      </c>
      <c r="AA22">
        <v>3.37</v>
      </c>
      <c r="AB22">
        <v>0.28999999999999998</v>
      </c>
      <c r="AC22">
        <v>0</v>
      </c>
    </row>
    <row r="23" spans="7:29">
      <c r="G23" t="s">
        <v>65</v>
      </c>
      <c r="H23" s="74">
        <v>157.25</v>
      </c>
      <c r="I23" s="47">
        <v>0</v>
      </c>
      <c r="J23" s="47">
        <v>0</v>
      </c>
      <c r="K23" s="47">
        <v>0</v>
      </c>
      <c r="L23" s="47">
        <v>0</v>
      </c>
      <c r="M23" s="75">
        <v>5.3</v>
      </c>
      <c r="N23" s="74">
        <v>0</v>
      </c>
      <c r="O23" s="47">
        <v>-150</v>
      </c>
      <c r="P23" s="47">
        <v>0</v>
      </c>
      <c r="Q23" s="47">
        <v>-36</v>
      </c>
      <c r="R23" s="47">
        <v>0</v>
      </c>
      <c r="S23" s="75">
        <v>0</v>
      </c>
      <c r="U23" s="74"/>
      <c r="V23" s="75"/>
      <c r="W23">
        <v>156.19</v>
      </c>
      <c r="X23">
        <v>-150</v>
      </c>
      <c r="Y23">
        <v>1.06</v>
      </c>
      <c r="Z23">
        <v>-36</v>
      </c>
      <c r="AA23">
        <v>5.3</v>
      </c>
      <c r="AB23">
        <v>0.28999999999999998</v>
      </c>
      <c r="AC23">
        <v>0</v>
      </c>
    </row>
    <row r="24" spans="7:29">
      <c r="G24" t="s">
        <v>66</v>
      </c>
      <c r="H24" s="74">
        <v>172.67000000000002</v>
      </c>
      <c r="I24" s="47">
        <v>0</v>
      </c>
      <c r="J24" s="47">
        <v>0</v>
      </c>
      <c r="K24" s="47">
        <v>0</v>
      </c>
      <c r="L24" s="47">
        <v>0</v>
      </c>
      <c r="M24" s="75">
        <v>4.72</v>
      </c>
      <c r="N24" s="74">
        <v>0</v>
      </c>
      <c r="O24" s="47">
        <v>-150</v>
      </c>
      <c r="P24" s="47">
        <v>0</v>
      </c>
      <c r="Q24" s="47">
        <v>-34</v>
      </c>
      <c r="R24" s="47">
        <v>0</v>
      </c>
      <c r="S24" s="75">
        <v>0</v>
      </c>
      <c r="U24" s="74"/>
      <c r="V24" s="75"/>
      <c r="W24">
        <v>171.61</v>
      </c>
      <c r="X24">
        <v>-150</v>
      </c>
      <c r="Y24">
        <v>1.06</v>
      </c>
      <c r="Z24">
        <v>-34</v>
      </c>
      <c r="AA24">
        <v>4.72</v>
      </c>
      <c r="AB24">
        <v>0.28999999999999998</v>
      </c>
      <c r="AC24">
        <v>0</v>
      </c>
    </row>
    <row r="25" spans="7:29">
      <c r="G25" t="s">
        <v>67</v>
      </c>
      <c r="H25" s="74">
        <v>216.05</v>
      </c>
      <c r="I25" s="47">
        <v>0</v>
      </c>
      <c r="J25" s="47">
        <v>0</v>
      </c>
      <c r="K25" s="47">
        <v>0</v>
      </c>
      <c r="L25" s="47">
        <v>0</v>
      </c>
      <c r="M25" s="75">
        <v>4.92</v>
      </c>
      <c r="N25" s="74">
        <v>0</v>
      </c>
      <c r="O25" s="47">
        <v>-150</v>
      </c>
      <c r="P25" s="47">
        <v>-61</v>
      </c>
      <c r="Q25" s="47">
        <v>-32</v>
      </c>
      <c r="R25" s="47">
        <v>0</v>
      </c>
      <c r="S25" s="75">
        <v>0</v>
      </c>
      <c r="U25" s="74"/>
      <c r="V25" s="75"/>
      <c r="W25">
        <v>214.99</v>
      </c>
      <c r="X25">
        <v>-150</v>
      </c>
      <c r="Y25">
        <v>1.06</v>
      </c>
      <c r="Z25">
        <v>-32</v>
      </c>
      <c r="AA25">
        <v>4.92</v>
      </c>
      <c r="AB25">
        <v>0.28999999999999998</v>
      </c>
      <c r="AC25">
        <v>-61</v>
      </c>
    </row>
    <row r="26" spans="7:29">
      <c r="G26" t="s">
        <v>68</v>
      </c>
      <c r="H26" s="74">
        <v>241.12</v>
      </c>
      <c r="I26" s="47">
        <v>0</v>
      </c>
      <c r="J26" s="47">
        <v>0</v>
      </c>
      <c r="K26" s="47">
        <v>0</v>
      </c>
      <c r="L26" s="47">
        <v>0</v>
      </c>
      <c r="M26" s="75">
        <v>1.45</v>
      </c>
      <c r="N26" s="74">
        <v>0</v>
      </c>
      <c r="O26" s="47">
        <v>-150</v>
      </c>
      <c r="P26" s="47">
        <v>-49</v>
      </c>
      <c r="Q26" s="47">
        <v>-30</v>
      </c>
      <c r="R26" s="47">
        <v>0</v>
      </c>
      <c r="S26" s="75">
        <v>0</v>
      </c>
      <c r="U26" s="74"/>
      <c r="V26" s="75"/>
      <c r="W26">
        <v>240.06</v>
      </c>
      <c r="X26">
        <v>-150</v>
      </c>
      <c r="Y26">
        <v>1.06</v>
      </c>
      <c r="Z26">
        <v>-30</v>
      </c>
      <c r="AA26">
        <v>1.45</v>
      </c>
      <c r="AB26">
        <v>0.28999999999999998</v>
      </c>
      <c r="AC26">
        <v>-49</v>
      </c>
    </row>
    <row r="27" spans="7:29">
      <c r="G27" t="s">
        <v>69</v>
      </c>
      <c r="H27" s="74">
        <v>1.06</v>
      </c>
      <c r="I27" s="47">
        <v>0</v>
      </c>
      <c r="J27" s="47">
        <v>0</v>
      </c>
      <c r="K27" s="47">
        <v>0</v>
      </c>
      <c r="L27" s="47">
        <v>0</v>
      </c>
      <c r="M27" s="75">
        <v>2.5099999999999998</v>
      </c>
      <c r="N27" s="74">
        <v>0</v>
      </c>
      <c r="O27" s="47">
        <v>-220</v>
      </c>
      <c r="P27" s="47">
        <v>-26</v>
      </c>
      <c r="Q27" s="47">
        <v>-25</v>
      </c>
      <c r="R27" s="47">
        <v>0</v>
      </c>
      <c r="S27" s="75">
        <v>0</v>
      </c>
      <c r="U27" s="74"/>
      <c r="V27" s="75"/>
      <c r="W27">
        <v>0</v>
      </c>
      <c r="X27">
        <v>-220</v>
      </c>
      <c r="Y27">
        <v>1.06</v>
      </c>
      <c r="Z27">
        <v>-25</v>
      </c>
      <c r="AA27">
        <v>2.5099999999999998</v>
      </c>
      <c r="AB27">
        <v>0.28999999999999998</v>
      </c>
      <c r="AC27">
        <v>-26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6.46</v>
      </c>
      <c r="N28" s="74">
        <v>0</v>
      </c>
      <c r="O28" s="47">
        <v>-220</v>
      </c>
      <c r="P28" s="47">
        <v>-20</v>
      </c>
      <c r="Q28" s="47">
        <v>-20</v>
      </c>
      <c r="R28" s="47">
        <v>0</v>
      </c>
      <c r="S28" s="75">
        <v>0</v>
      </c>
      <c r="U28" s="74"/>
      <c r="V28" s="75"/>
      <c r="W28">
        <v>0</v>
      </c>
      <c r="X28">
        <v>-220</v>
      </c>
      <c r="Y28">
        <v>1.06</v>
      </c>
      <c r="Z28">
        <v>-20</v>
      </c>
      <c r="AA28">
        <v>6.46</v>
      </c>
      <c r="AB28">
        <v>0.28999999999999998</v>
      </c>
      <c r="AC28">
        <v>-20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8.77</v>
      </c>
      <c r="N29" s="74">
        <v>0</v>
      </c>
      <c r="O29" s="47">
        <v>-200</v>
      </c>
      <c r="P29" s="47">
        <v>0</v>
      </c>
      <c r="Q29" s="47">
        <v>-16</v>
      </c>
      <c r="R29" s="47">
        <v>0</v>
      </c>
      <c r="S29" s="75">
        <v>0</v>
      </c>
      <c r="U29" s="74"/>
      <c r="V29" s="75"/>
      <c r="W29">
        <v>0</v>
      </c>
      <c r="X29">
        <v>-200</v>
      </c>
      <c r="Y29">
        <v>1.06</v>
      </c>
      <c r="Z29">
        <v>-16</v>
      </c>
      <c r="AA29">
        <v>8.77</v>
      </c>
      <c r="AB29">
        <v>0.28999999999999998</v>
      </c>
      <c r="AC29">
        <v>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6.07</v>
      </c>
      <c r="N30" s="74">
        <v>0</v>
      </c>
      <c r="O30" s="47">
        <v>-180</v>
      </c>
      <c r="P30" s="47">
        <v>0</v>
      </c>
      <c r="Q30" s="47">
        <v>-11</v>
      </c>
      <c r="R30" s="47">
        <v>0</v>
      </c>
      <c r="S30" s="75">
        <v>0</v>
      </c>
      <c r="U30" s="74"/>
      <c r="V30" s="75"/>
      <c r="W30">
        <v>0</v>
      </c>
      <c r="X30">
        <v>-180</v>
      </c>
      <c r="Y30">
        <v>1.06</v>
      </c>
      <c r="Z30">
        <v>-11</v>
      </c>
      <c r="AA30">
        <v>6.07</v>
      </c>
      <c r="AB30">
        <v>0.28999999999999998</v>
      </c>
      <c r="AC30">
        <v>0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3.37</v>
      </c>
      <c r="N31" s="74">
        <v>0</v>
      </c>
      <c r="O31" s="47">
        <v>-185</v>
      </c>
      <c r="P31" s="47">
        <v>-9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-185</v>
      </c>
      <c r="Y31">
        <v>1.06</v>
      </c>
      <c r="Z31">
        <v>0</v>
      </c>
      <c r="AA31">
        <v>3.37</v>
      </c>
      <c r="AB31">
        <v>0.28999999999999998</v>
      </c>
      <c r="AC31">
        <v>-9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3.08</v>
      </c>
      <c r="N32" s="74">
        <v>0</v>
      </c>
      <c r="O32" s="47">
        <v>-220</v>
      </c>
      <c r="P32" s="47">
        <v>-29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-220</v>
      </c>
      <c r="Y32">
        <v>1.06</v>
      </c>
      <c r="Z32">
        <v>0</v>
      </c>
      <c r="AA32">
        <v>3.08</v>
      </c>
      <c r="AB32">
        <v>0.28999999999999998</v>
      </c>
      <c r="AC32">
        <v>-29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4.24</v>
      </c>
      <c r="N33" s="74">
        <v>0</v>
      </c>
      <c r="O33" s="47">
        <v>-245</v>
      </c>
      <c r="P33" s="47">
        <v>-11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-245</v>
      </c>
      <c r="Y33">
        <v>1.06</v>
      </c>
      <c r="Z33">
        <v>0</v>
      </c>
      <c r="AA33">
        <v>4.24</v>
      </c>
      <c r="AB33">
        <v>0.28999999999999998</v>
      </c>
      <c r="AC33">
        <v>-11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2.99</v>
      </c>
      <c r="N34" s="74">
        <v>0</v>
      </c>
      <c r="O34" s="47">
        <v>-245</v>
      </c>
      <c r="P34" s="47">
        <v>-3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-245</v>
      </c>
      <c r="Y34">
        <v>1.06</v>
      </c>
      <c r="Z34">
        <v>0</v>
      </c>
      <c r="AA34">
        <v>2.99</v>
      </c>
      <c r="AB34">
        <v>0.28999999999999998</v>
      </c>
      <c r="AC34">
        <v>-3</v>
      </c>
    </row>
    <row r="35" spans="7:29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0.19</v>
      </c>
      <c r="N35" s="74">
        <v>0</v>
      </c>
      <c r="O35" s="47">
        <v>-315</v>
      </c>
      <c r="P35" s="47">
        <v>-7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-315</v>
      </c>
      <c r="Y35">
        <v>1.06</v>
      </c>
      <c r="Z35">
        <v>0</v>
      </c>
      <c r="AA35">
        <v>0.19</v>
      </c>
      <c r="AB35">
        <v>0.28999999999999998</v>
      </c>
      <c r="AC35">
        <v>-7</v>
      </c>
    </row>
    <row r="36" spans="7:29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2.02</v>
      </c>
      <c r="N36" s="74">
        <v>0</v>
      </c>
      <c r="O36" s="47">
        <v>-340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-340</v>
      </c>
      <c r="Y36">
        <v>1.06</v>
      </c>
      <c r="Z36">
        <v>0</v>
      </c>
      <c r="AA36">
        <v>2.02</v>
      </c>
      <c r="AB36">
        <v>0.28999999999999998</v>
      </c>
      <c r="AC36">
        <v>0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1.83</v>
      </c>
      <c r="N37" s="74">
        <v>0</v>
      </c>
      <c r="O37" s="47">
        <v>-355</v>
      </c>
      <c r="P37" s="47">
        <v>-12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-355</v>
      </c>
      <c r="Y37">
        <v>1.06</v>
      </c>
      <c r="Z37">
        <v>0</v>
      </c>
      <c r="AA37">
        <v>1.83</v>
      </c>
      <c r="AB37">
        <v>0.28999999999999998</v>
      </c>
      <c r="AC37">
        <v>-12</v>
      </c>
    </row>
    <row r="38" spans="7:29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-365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-365</v>
      </c>
      <c r="Y38">
        <v>1.06</v>
      </c>
      <c r="Z38">
        <v>0</v>
      </c>
      <c r="AA38">
        <v>0</v>
      </c>
      <c r="AB38">
        <v>0.28999999999999998</v>
      </c>
      <c r="AC38">
        <v>0</v>
      </c>
    </row>
    <row r="39" spans="7:29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0.48</v>
      </c>
      <c r="N39" s="74">
        <v>0</v>
      </c>
      <c r="O39" s="47">
        <v>-265</v>
      </c>
      <c r="P39" s="47">
        <v>0</v>
      </c>
      <c r="Q39" s="47">
        <v>-20</v>
      </c>
      <c r="R39" s="47">
        <v>0</v>
      </c>
      <c r="S39" s="75">
        <v>0</v>
      </c>
      <c r="U39" s="74"/>
      <c r="V39" s="75"/>
      <c r="W39">
        <v>0</v>
      </c>
      <c r="X39">
        <v>-265</v>
      </c>
      <c r="Y39">
        <v>1.06</v>
      </c>
      <c r="Z39">
        <v>-20</v>
      </c>
      <c r="AA39">
        <v>0.48</v>
      </c>
      <c r="AB39">
        <v>0.28999999999999998</v>
      </c>
      <c r="AC39">
        <v>0</v>
      </c>
    </row>
    <row r="40" spans="7:29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-165</v>
      </c>
      <c r="P40" s="47">
        <v>0</v>
      </c>
      <c r="Q40" s="47">
        <v>-20</v>
      </c>
      <c r="R40" s="47">
        <v>0</v>
      </c>
      <c r="S40" s="75">
        <v>0</v>
      </c>
      <c r="U40" s="74"/>
      <c r="V40" s="75"/>
      <c r="W40">
        <v>0</v>
      </c>
      <c r="X40">
        <v>-165</v>
      </c>
      <c r="Y40">
        <v>1.06</v>
      </c>
      <c r="Z40">
        <v>-20</v>
      </c>
      <c r="AA40">
        <v>0</v>
      </c>
      <c r="AB40">
        <v>0.28999999999999998</v>
      </c>
      <c r="AC40">
        <v>0</v>
      </c>
    </row>
    <row r="41" spans="7:29">
      <c r="G41" t="s">
        <v>83</v>
      </c>
      <c r="H41" s="74">
        <v>1.06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-175</v>
      </c>
      <c r="P41" s="47">
        <v>0</v>
      </c>
      <c r="Q41" s="47">
        <v>-10</v>
      </c>
      <c r="R41" s="47">
        <v>0</v>
      </c>
      <c r="S41" s="75">
        <v>0</v>
      </c>
      <c r="U41" s="74"/>
      <c r="V41" s="75"/>
      <c r="W41">
        <v>0</v>
      </c>
      <c r="X41">
        <v>-175</v>
      </c>
      <c r="Y41">
        <v>1.06</v>
      </c>
      <c r="Z41">
        <v>-10</v>
      </c>
      <c r="AA41">
        <v>0</v>
      </c>
      <c r="AB41">
        <v>0.28999999999999998</v>
      </c>
      <c r="AC41">
        <v>0</v>
      </c>
    </row>
    <row r="42" spans="7:29">
      <c r="G42" t="s">
        <v>84</v>
      </c>
      <c r="H42" s="74">
        <v>1.06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-175</v>
      </c>
      <c r="P42" s="47">
        <v>0</v>
      </c>
      <c r="Q42" s="47">
        <v>-10</v>
      </c>
      <c r="R42" s="47">
        <v>0</v>
      </c>
      <c r="S42" s="75">
        <v>0</v>
      </c>
      <c r="U42" s="74"/>
      <c r="V42" s="75"/>
      <c r="W42">
        <v>0</v>
      </c>
      <c r="X42">
        <v>-175</v>
      </c>
      <c r="Y42">
        <v>1.06</v>
      </c>
      <c r="Z42">
        <v>-10</v>
      </c>
      <c r="AA42">
        <v>0</v>
      </c>
      <c r="AB42">
        <v>0.28999999999999998</v>
      </c>
      <c r="AC42">
        <v>0</v>
      </c>
    </row>
    <row r="43" spans="7:29">
      <c r="G43" t="s">
        <v>85</v>
      </c>
      <c r="H43" s="74">
        <v>1.06</v>
      </c>
      <c r="I43" s="47">
        <v>0</v>
      </c>
      <c r="J43" s="47">
        <v>7.71</v>
      </c>
      <c r="K43" s="47">
        <v>0</v>
      </c>
      <c r="L43" s="47">
        <v>0</v>
      </c>
      <c r="M43" s="75">
        <v>0</v>
      </c>
      <c r="N43" s="74">
        <v>0</v>
      </c>
      <c r="O43" s="47">
        <v>-175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-175</v>
      </c>
      <c r="Y43">
        <v>1.06</v>
      </c>
      <c r="Z43">
        <v>0</v>
      </c>
      <c r="AA43">
        <v>0</v>
      </c>
      <c r="AB43">
        <v>0.28999999999999998</v>
      </c>
      <c r="AC43">
        <v>7.71</v>
      </c>
    </row>
    <row r="44" spans="7:29">
      <c r="G44" t="s">
        <v>86</v>
      </c>
      <c r="H44" s="74">
        <v>1.06</v>
      </c>
      <c r="I44" s="47">
        <v>0</v>
      </c>
      <c r="J44" s="47">
        <v>29.89</v>
      </c>
      <c r="K44" s="47">
        <v>0</v>
      </c>
      <c r="L44" s="47">
        <v>0</v>
      </c>
      <c r="M44" s="75">
        <v>0</v>
      </c>
      <c r="N44" s="74">
        <v>0</v>
      </c>
      <c r="O44" s="47">
        <v>-175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-175</v>
      </c>
      <c r="Y44">
        <v>1.06</v>
      </c>
      <c r="Z44">
        <v>0</v>
      </c>
      <c r="AA44">
        <v>0</v>
      </c>
      <c r="AB44">
        <v>0.28999999999999998</v>
      </c>
      <c r="AC44">
        <v>29.89</v>
      </c>
    </row>
    <row r="45" spans="7:29">
      <c r="G45" t="s">
        <v>87</v>
      </c>
      <c r="H45" s="74">
        <v>1.06</v>
      </c>
      <c r="I45" s="47">
        <v>0</v>
      </c>
      <c r="J45" s="47">
        <v>29.89</v>
      </c>
      <c r="K45" s="47">
        <v>0</v>
      </c>
      <c r="L45" s="47">
        <v>0</v>
      </c>
      <c r="M45" s="75">
        <v>0</v>
      </c>
      <c r="N45" s="74">
        <v>0</v>
      </c>
      <c r="O45" s="47">
        <v>-175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-175</v>
      </c>
      <c r="Y45">
        <v>1.06</v>
      </c>
      <c r="Z45">
        <v>0</v>
      </c>
      <c r="AA45">
        <v>0</v>
      </c>
      <c r="AB45">
        <v>0.28999999999999998</v>
      </c>
      <c r="AC45">
        <v>29.89</v>
      </c>
    </row>
    <row r="46" spans="7:29">
      <c r="G46" t="s">
        <v>88</v>
      </c>
      <c r="H46" s="74">
        <v>1.06</v>
      </c>
      <c r="I46" s="47">
        <v>0</v>
      </c>
      <c r="J46" s="47">
        <v>62.67</v>
      </c>
      <c r="K46" s="47">
        <v>0</v>
      </c>
      <c r="L46" s="47">
        <v>0</v>
      </c>
      <c r="M46" s="75">
        <v>0</v>
      </c>
      <c r="N46" s="74">
        <v>0</v>
      </c>
      <c r="O46" s="47">
        <v>-195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-195</v>
      </c>
      <c r="Y46">
        <v>1.06</v>
      </c>
      <c r="Z46">
        <v>0</v>
      </c>
      <c r="AA46">
        <v>0</v>
      </c>
      <c r="AB46">
        <v>0.28999999999999998</v>
      </c>
      <c r="AC46">
        <v>62.67</v>
      </c>
    </row>
    <row r="47" spans="7:29">
      <c r="G47" t="s">
        <v>89</v>
      </c>
      <c r="H47" s="74">
        <v>1.06</v>
      </c>
      <c r="I47" s="47">
        <v>0</v>
      </c>
      <c r="J47" s="47">
        <v>59.77</v>
      </c>
      <c r="K47" s="47">
        <v>0</v>
      </c>
      <c r="L47" s="47">
        <v>0</v>
      </c>
      <c r="M47" s="75">
        <v>0</v>
      </c>
      <c r="N47" s="74">
        <v>0</v>
      </c>
      <c r="O47" s="47">
        <v>-195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-195</v>
      </c>
      <c r="Y47">
        <v>1.06</v>
      </c>
      <c r="Z47">
        <v>0</v>
      </c>
      <c r="AA47">
        <v>0</v>
      </c>
      <c r="AB47">
        <v>0.28999999999999998</v>
      </c>
      <c r="AC47">
        <v>59.77</v>
      </c>
    </row>
    <row r="48" spans="7:29">
      <c r="G48" t="s">
        <v>90</v>
      </c>
      <c r="H48" s="74">
        <v>1.06</v>
      </c>
      <c r="I48" s="47">
        <v>0</v>
      </c>
      <c r="J48" s="47">
        <v>60.74</v>
      </c>
      <c r="K48" s="47">
        <v>0</v>
      </c>
      <c r="L48" s="47">
        <v>0</v>
      </c>
      <c r="M48" s="75">
        <v>0</v>
      </c>
      <c r="N48" s="74">
        <v>0</v>
      </c>
      <c r="O48" s="47">
        <v>-195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-195</v>
      </c>
      <c r="Y48">
        <v>1.06</v>
      </c>
      <c r="Z48">
        <v>0</v>
      </c>
      <c r="AA48">
        <v>0</v>
      </c>
      <c r="AB48">
        <v>0.28999999999999998</v>
      </c>
      <c r="AC48">
        <v>60.74</v>
      </c>
    </row>
    <row r="49" spans="7:29">
      <c r="G49" t="s">
        <v>91</v>
      </c>
      <c r="H49" s="74">
        <v>1.06</v>
      </c>
      <c r="I49" s="47">
        <v>0</v>
      </c>
      <c r="J49" s="47">
        <v>162.35</v>
      </c>
      <c r="K49" s="47">
        <v>0</v>
      </c>
      <c r="L49" s="47">
        <v>0</v>
      </c>
      <c r="M49" s="75">
        <v>0</v>
      </c>
      <c r="N49" s="74">
        <v>0</v>
      </c>
      <c r="O49" s="47">
        <v>-195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-195</v>
      </c>
      <c r="Y49">
        <v>1.06</v>
      </c>
      <c r="Z49">
        <v>0</v>
      </c>
      <c r="AA49">
        <v>0</v>
      </c>
      <c r="AB49">
        <v>0.28999999999999998</v>
      </c>
      <c r="AC49">
        <v>162.35</v>
      </c>
    </row>
    <row r="50" spans="7:29">
      <c r="G50" t="s">
        <v>92</v>
      </c>
      <c r="H50" s="74">
        <v>1.06</v>
      </c>
      <c r="I50" s="47">
        <v>0</v>
      </c>
      <c r="J50" s="47">
        <v>185.11</v>
      </c>
      <c r="K50" s="47">
        <v>0</v>
      </c>
      <c r="L50" s="47">
        <v>0</v>
      </c>
      <c r="M50" s="75">
        <v>0</v>
      </c>
      <c r="N50" s="74">
        <v>0</v>
      </c>
      <c r="O50" s="47">
        <v>-195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-195</v>
      </c>
      <c r="Y50">
        <v>1.06</v>
      </c>
      <c r="Z50">
        <v>0</v>
      </c>
      <c r="AA50">
        <v>0</v>
      </c>
      <c r="AB50">
        <v>0.28999999999999998</v>
      </c>
      <c r="AC50">
        <v>185.11</v>
      </c>
    </row>
    <row r="51" spans="7:29">
      <c r="G51" t="s">
        <v>93</v>
      </c>
      <c r="H51" s="74">
        <v>1.06</v>
      </c>
      <c r="I51" s="47">
        <v>0</v>
      </c>
      <c r="J51" s="47">
        <v>192.82</v>
      </c>
      <c r="K51" s="47">
        <v>0</v>
      </c>
      <c r="L51" s="47">
        <v>0</v>
      </c>
      <c r="M51" s="75">
        <v>0</v>
      </c>
      <c r="N51" s="74">
        <v>0</v>
      </c>
      <c r="O51" s="47">
        <v>-195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-195</v>
      </c>
      <c r="Y51">
        <v>1.06</v>
      </c>
      <c r="Z51">
        <v>0</v>
      </c>
      <c r="AA51">
        <v>0</v>
      </c>
      <c r="AB51">
        <v>0.28999999999999998</v>
      </c>
      <c r="AC51">
        <v>192.82</v>
      </c>
    </row>
    <row r="52" spans="7:29">
      <c r="G52" t="s">
        <v>94</v>
      </c>
      <c r="H52" s="74">
        <v>1.06</v>
      </c>
      <c r="I52" s="47">
        <v>0</v>
      </c>
      <c r="J52" s="47">
        <v>194.75</v>
      </c>
      <c r="K52" s="47">
        <v>0</v>
      </c>
      <c r="L52" s="47">
        <v>0</v>
      </c>
      <c r="M52" s="75">
        <v>0</v>
      </c>
      <c r="N52" s="74">
        <v>0</v>
      </c>
      <c r="O52" s="47">
        <v>-195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-195</v>
      </c>
      <c r="Y52">
        <v>1.06</v>
      </c>
      <c r="Z52">
        <v>0</v>
      </c>
      <c r="AA52">
        <v>0</v>
      </c>
      <c r="AB52">
        <v>0.28999999999999998</v>
      </c>
      <c r="AC52">
        <v>194.75</v>
      </c>
    </row>
    <row r="53" spans="7:29">
      <c r="G53" t="s">
        <v>95</v>
      </c>
      <c r="H53" s="74">
        <v>1.06</v>
      </c>
      <c r="I53" s="47">
        <v>0</v>
      </c>
      <c r="J53" s="47">
        <v>198.6</v>
      </c>
      <c r="K53" s="47">
        <v>0</v>
      </c>
      <c r="L53" s="47">
        <v>0</v>
      </c>
      <c r="M53" s="75">
        <v>0</v>
      </c>
      <c r="N53" s="74">
        <v>0</v>
      </c>
      <c r="O53" s="47">
        <v>-195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-195</v>
      </c>
      <c r="Y53">
        <v>1.06</v>
      </c>
      <c r="Z53">
        <v>0</v>
      </c>
      <c r="AA53">
        <v>0</v>
      </c>
      <c r="AB53">
        <v>0.28999999999999998</v>
      </c>
      <c r="AC53">
        <v>198.6</v>
      </c>
    </row>
    <row r="54" spans="7:29">
      <c r="G54" t="s">
        <v>96</v>
      </c>
      <c r="H54" s="74">
        <v>1.06</v>
      </c>
      <c r="I54" s="47">
        <v>0</v>
      </c>
      <c r="J54" s="47">
        <v>178.36</v>
      </c>
      <c r="K54" s="47">
        <v>0</v>
      </c>
      <c r="L54" s="47">
        <v>0</v>
      </c>
      <c r="M54" s="75">
        <v>0</v>
      </c>
      <c r="N54" s="74">
        <v>0</v>
      </c>
      <c r="O54" s="47">
        <v>-195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-195</v>
      </c>
      <c r="Y54">
        <v>1.06</v>
      </c>
      <c r="Z54">
        <v>0</v>
      </c>
      <c r="AA54">
        <v>0</v>
      </c>
      <c r="AB54">
        <v>0.28999999999999998</v>
      </c>
      <c r="AC54">
        <v>178.36</v>
      </c>
    </row>
    <row r="55" spans="7:29">
      <c r="G55" t="s">
        <v>97</v>
      </c>
      <c r="H55" s="74">
        <v>1.06</v>
      </c>
      <c r="I55" s="47">
        <v>0</v>
      </c>
      <c r="J55" s="47">
        <v>65.56</v>
      </c>
      <c r="K55" s="47">
        <v>0</v>
      </c>
      <c r="L55" s="47">
        <v>0</v>
      </c>
      <c r="M55" s="75">
        <v>0</v>
      </c>
      <c r="N55" s="74">
        <v>0</v>
      </c>
      <c r="O55" s="47">
        <v>-195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-195</v>
      </c>
      <c r="Y55">
        <v>1.06</v>
      </c>
      <c r="Z55">
        <v>0</v>
      </c>
      <c r="AA55">
        <v>0</v>
      </c>
      <c r="AB55">
        <v>0.28999999999999998</v>
      </c>
      <c r="AC55">
        <v>65.56</v>
      </c>
    </row>
    <row r="56" spans="7:29">
      <c r="G56" t="s">
        <v>98</v>
      </c>
      <c r="H56" s="74">
        <v>1.06</v>
      </c>
      <c r="I56" s="47">
        <v>0</v>
      </c>
      <c r="J56" s="47">
        <v>36.64</v>
      </c>
      <c r="K56" s="47">
        <v>0</v>
      </c>
      <c r="L56" s="47">
        <v>0</v>
      </c>
      <c r="M56" s="75">
        <v>0</v>
      </c>
      <c r="N56" s="74">
        <v>0</v>
      </c>
      <c r="O56" s="47">
        <v>-195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-195</v>
      </c>
      <c r="Y56">
        <v>1.06</v>
      </c>
      <c r="Z56">
        <v>0</v>
      </c>
      <c r="AA56">
        <v>0</v>
      </c>
      <c r="AB56">
        <v>0.28999999999999998</v>
      </c>
      <c r="AC56">
        <v>36.64</v>
      </c>
    </row>
    <row r="57" spans="7:29">
      <c r="G57" t="s">
        <v>99</v>
      </c>
      <c r="H57" s="74">
        <v>1.06</v>
      </c>
      <c r="I57" s="47">
        <v>0</v>
      </c>
      <c r="J57" s="47">
        <v>71.34</v>
      </c>
      <c r="K57" s="47">
        <v>0</v>
      </c>
      <c r="L57" s="47">
        <v>0</v>
      </c>
      <c r="M57" s="75">
        <v>0</v>
      </c>
      <c r="N57" s="74">
        <v>0</v>
      </c>
      <c r="O57" s="47">
        <v>-195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-195</v>
      </c>
      <c r="Y57">
        <v>1.06</v>
      </c>
      <c r="Z57">
        <v>0</v>
      </c>
      <c r="AA57">
        <v>0</v>
      </c>
      <c r="AB57">
        <v>0.28999999999999998</v>
      </c>
      <c r="AC57">
        <v>71.34</v>
      </c>
    </row>
    <row r="58" spans="7:29">
      <c r="G58" t="s">
        <v>100</v>
      </c>
      <c r="H58" s="74">
        <v>1.06</v>
      </c>
      <c r="I58" s="47">
        <v>0</v>
      </c>
      <c r="J58" s="47">
        <v>113.76</v>
      </c>
      <c r="K58" s="47">
        <v>0</v>
      </c>
      <c r="L58" s="47">
        <v>0</v>
      </c>
      <c r="M58" s="75">
        <v>0</v>
      </c>
      <c r="N58" s="74">
        <v>0</v>
      </c>
      <c r="O58" s="47">
        <v>-195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-195</v>
      </c>
      <c r="Y58">
        <v>1.06</v>
      </c>
      <c r="Z58">
        <v>0</v>
      </c>
      <c r="AA58">
        <v>0</v>
      </c>
      <c r="AB58">
        <v>0.28999999999999998</v>
      </c>
      <c r="AC58">
        <v>113.76</v>
      </c>
    </row>
    <row r="59" spans="7:29">
      <c r="G59" t="s">
        <v>101</v>
      </c>
      <c r="H59" s="74">
        <v>1.06</v>
      </c>
      <c r="I59" s="47">
        <v>0</v>
      </c>
      <c r="J59" s="47">
        <v>20.25</v>
      </c>
      <c r="K59" s="47">
        <v>0</v>
      </c>
      <c r="L59" s="47">
        <v>0</v>
      </c>
      <c r="M59" s="75">
        <v>0</v>
      </c>
      <c r="N59" s="74">
        <v>0</v>
      </c>
      <c r="O59" s="47">
        <v>-195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-195</v>
      </c>
      <c r="Y59">
        <v>1.06</v>
      </c>
      <c r="Z59">
        <v>0</v>
      </c>
      <c r="AA59">
        <v>0</v>
      </c>
      <c r="AB59">
        <v>0.28999999999999998</v>
      </c>
      <c r="AC59">
        <v>20.25</v>
      </c>
    </row>
    <row r="60" spans="7:29">
      <c r="G60" t="s">
        <v>102</v>
      </c>
      <c r="H60" s="74">
        <v>1.06</v>
      </c>
      <c r="I60" s="47">
        <v>0</v>
      </c>
      <c r="J60" s="47">
        <v>36.64</v>
      </c>
      <c r="K60" s="47">
        <v>0</v>
      </c>
      <c r="L60" s="47">
        <v>0</v>
      </c>
      <c r="M60" s="75">
        <v>0</v>
      </c>
      <c r="N60" s="74">
        <v>0</v>
      </c>
      <c r="O60" s="47">
        <v>-175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-175</v>
      </c>
      <c r="Y60">
        <v>1.06</v>
      </c>
      <c r="Z60">
        <v>0</v>
      </c>
      <c r="AA60">
        <v>0</v>
      </c>
      <c r="AB60">
        <v>0.28999999999999998</v>
      </c>
      <c r="AC60">
        <v>36.64</v>
      </c>
    </row>
    <row r="61" spans="7:29">
      <c r="G61" t="s">
        <v>103</v>
      </c>
      <c r="H61" s="74">
        <v>1.06</v>
      </c>
      <c r="I61" s="47">
        <v>0</v>
      </c>
      <c r="J61" s="47">
        <v>72.31</v>
      </c>
      <c r="K61" s="47">
        <v>0</v>
      </c>
      <c r="L61" s="47">
        <v>0</v>
      </c>
      <c r="M61" s="75">
        <v>0</v>
      </c>
      <c r="N61" s="74">
        <v>0</v>
      </c>
      <c r="O61" s="47">
        <v>-175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-175</v>
      </c>
      <c r="Y61">
        <v>1.06</v>
      </c>
      <c r="Z61">
        <v>0</v>
      </c>
      <c r="AA61">
        <v>0</v>
      </c>
      <c r="AB61">
        <v>0.28999999999999998</v>
      </c>
      <c r="AC61">
        <v>72.31</v>
      </c>
    </row>
    <row r="62" spans="7:29">
      <c r="G62" t="s">
        <v>104</v>
      </c>
      <c r="H62" s="74">
        <v>1.06</v>
      </c>
      <c r="I62" s="47">
        <v>0</v>
      </c>
      <c r="J62" s="47">
        <v>140.76</v>
      </c>
      <c r="K62" s="47">
        <v>0</v>
      </c>
      <c r="L62" s="47">
        <v>0</v>
      </c>
      <c r="M62" s="75">
        <v>0</v>
      </c>
      <c r="N62" s="74">
        <v>0</v>
      </c>
      <c r="O62" s="47">
        <v>-175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-175</v>
      </c>
      <c r="Y62">
        <v>1.06</v>
      </c>
      <c r="Z62">
        <v>0</v>
      </c>
      <c r="AA62">
        <v>0</v>
      </c>
      <c r="AB62">
        <v>0.28999999999999998</v>
      </c>
      <c r="AC62">
        <v>140.76</v>
      </c>
    </row>
    <row r="63" spans="7:29">
      <c r="G63" t="s">
        <v>105</v>
      </c>
      <c r="H63" s="74">
        <v>13.59</v>
      </c>
      <c r="I63" s="47">
        <v>0</v>
      </c>
      <c r="J63" s="47">
        <v>165.82</v>
      </c>
      <c r="K63" s="47">
        <v>0</v>
      </c>
      <c r="L63" s="47">
        <v>0</v>
      </c>
      <c r="M63" s="75">
        <v>2.5099999999999998</v>
      </c>
      <c r="N63" s="74">
        <v>0</v>
      </c>
      <c r="O63" s="47">
        <v>-155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12.53</v>
      </c>
      <c r="X63">
        <v>-155</v>
      </c>
      <c r="Y63">
        <v>1.06</v>
      </c>
      <c r="Z63">
        <v>0</v>
      </c>
      <c r="AA63">
        <v>2.5099999999999998</v>
      </c>
      <c r="AB63">
        <v>0.28999999999999998</v>
      </c>
      <c r="AC63">
        <v>165.82</v>
      </c>
    </row>
    <row r="64" spans="7:29">
      <c r="G64" t="s">
        <v>106</v>
      </c>
      <c r="H64" s="74">
        <v>49.27</v>
      </c>
      <c r="I64" s="47">
        <v>0</v>
      </c>
      <c r="J64" s="47">
        <v>120.15</v>
      </c>
      <c r="K64" s="47">
        <v>0</v>
      </c>
      <c r="L64" s="47">
        <v>0</v>
      </c>
      <c r="M64" s="75">
        <v>5.98</v>
      </c>
      <c r="N64" s="74">
        <v>0</v>
      </c>
      <c r="O64" s="47">
        <v>-155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48.21</v>
      </c>
      <c r="X64">
        <v>-155</v>
      </c>
      <c r="Y64">
        <v>1.06</v>
      </c>
      <c r="Z64">
        <v>0</v>
      </c>
      <c r="AA64">
        <v>5.98</v>
      </c>
      <c r="AB64">
        <v>0.28999999999999998</v>
      </c>
      <c r="AC64">
        <v>120.15</v>
      </c>
    </row>
    <row r="65" spans="7:29">
      <c r="G65" t="s">
        <v>107</v>
      </c>
      <c r="H65" s="74">
        <v>77.22</v>
      </c>
      <c r="I65" s="47">
        <v>0</v>
      </c>
      <c r="J65" s="47">
        <v>101.24</v>
      </c>
      <c r="K65" s="47">
        <v>0</v>
      </c>
      <c r="L65" s="47">
        <v>0</v>
      </c>
      <c r="M65" s="75">
        <v>6.94</v>
      </c>
      <c r="N65" s="74">
        <v>0</v>
      </c>
      <c r="O65" s="47">
        <v>-150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76.16</v>
      </c>
      <c r="X65">
        <v>-150</v>
      </c>
      <c r="Y65">
        <v>1.06</v>
      </c>
      <c r="Z65">
        <v>0</v>
      </c>
      <c r="AA65">
        <v>6.94</v>
      </c>
      <c r="AB65">
        <v>0.28999999999999998</v>
      </c>
      <c r="AC65">
        <v>101.24</v>
      </c>
    </row>
    <row r="66" spans="7:29">
      <c r="G66" t="s">
        <v>108</v>
      </c>
      <c r="H66" s="74">
        <v>107.11</v>
      </c>
      <c r="I66" s="47">
        <v>0</v>
      </c>
      <c r="J66" s="47">
        <v>0</v>
      </c>
      <c r="K66" s="47">
        <v>0</v>
      </c>
      <c r="L66" s="47">
        <v>0</v>
      </c>
      <c r="M66" s="75">
        <v>8.2899999999999991</v>
      </c>
      <c r="N66" s="74">
        <v>0</v>
      </c>
      <c r="O66" s="47">
        <v>-150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106.05</v>
      </c>
      <c r="X66">
        <v>-150</v>
      </c>
      <c r="Y66">
        <v>1.06</v>
      </c>
      <c r="Z66">
        <v>0</v>
      </c>
      <c r="AA66">
        <v>8.2899999999999991</v>
      </c>
      <c r="AB66">
        <v>0.28999999999999998</v>
      </c>
      <c r="AC66">
        <v>0</v>
      </c>
    </row>
    <row r="67" spans="7:29">
      <c r="G67" t="s">
        <v>109</v>
      </c>
      <c r="H67" s="74">
        <v>161.58000000000001</v>
      </c>
      <c r="I67" s="47">
        <v>0</v>
      </c>
      <c r="J67" s="47">
        <v>0</v>
      </c>
      <c r="K67" s="47">
        <v>0</v>
      </c>
      <c r="L67" s="47">
        <v>0</v>
      </c>
      <c r="M67" s="75">
        <v>3.57</v>
      </c>
      <c r="N67" s="74">
        <v>0</v>
      </c>
      <c r="O67" s="47">
        <v>-150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161</v>
      </c>
      <c r="X67">
        <v>-150</v>
      </c>
      <c r="Y67">
        <v>0.57999999999999996</v>
      </c>
      <c r="Z67">
        <v>0</v>
      </c>
      <c r="AA67">
        <v>3.57</v>
      </c>
      <c r="AB67">
        <v>0</v>
      </c>
      <c r="AC67">
        <v>0</v>
      </c>
    </row>
    <row r="68" spans="7:29">
      <c r="G68" t="s">
        <v>110</v>
      </c>
      <c r="H68" s="74">
        <v>200.14000000000001</v>
      </c>
      <c r="I68" s="47">
        <v>0</v>
      </c>
      <c r="J68" s="47">
        <v>0</v>
      </c>
      <c r="K68" s="47">
        <v>0</v>
      </c>
      <c r="L68" s="47">
        <v>0</v>
      </c>
      <c r="M68" s="75">
        <v>5.5</v>
      </c>
      <c r="N68" s="74">
        <v>0</v>
      </c>
      <c r="O68" s="47">
        <v>-150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199.56</v>
      </c>
      <c r="X68">
        <v>-150</v>
      </c>
      <c r="Y68">
        <v>0.57999999999999996</v>
      </c>
      <c r="Z68">
        <v>0</v>
      </c>
      <c r="AA68">
        <v>5.5</v>
      </c>
      <c r="AB68">
        <v>0</v>
      </c>
      <c r="AC68">
        <v>0</v>
      </c>
    </row>
    <row r="69" spans="7:29">
      <c r="G69" t="s">
        <v>111</v>
      </c>
      <c r="H69" s="74">
        <v>253.17000000000002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-150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252.59</v>
      </c>
      <c r="X69">
        <v>-150</v>
      </c>
      <c r="Y69">
        <v>0.57999999999999996</v>
      </c>
      <c r="Z69">
        <v>0</v>
      </c>
      <c r="AA69">
        <v>0</v>
      </c>
      <c r="AB69">
        <v>0</v>
      </c>
      <c r="AC69">
        <v>0</v>
      </c>
    </row>
    <row r="70" spans="7:29">
      <c r="G70" t="s">
        <v>112</v>
      </c>
      <c r="H70" s="74">
        <v>286.91999999999996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-120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286.33999999999997</v>
      </c>
      <c r="X70">
        <v>-120</v>
      </c>
      <c r="Y70">
        <v>0.57999999999999996</v>
      </c>
      <c r="Z70">
        <v>0</v>
      </c>
      <c r="AA70">
        <v>0</v>
      </c>
      <c r="AB70">
        <v>0</v>
      </c>
      <c r="AC70">
        <v>0</v>
      </c>
    </row>
    <row r="71" spans="7:29">
      <c r="G71" t="s">
        <v>113</v>
      </c>
      <c r="H71" s="74">
        <v>339.57</v>
      </c>
      <c r="I71" s="47">
        <v>0</v>
      </c>
      <c r="J71" s="47">
        <v>37.270000000000003</v>
      </c>
      <c r="K71" s="47">
        <v>0</v>
      </c>
      <c r="L71" s="47">
        <v>0</v>
      </c>
      <c r="M71" s="75">
        <v>0</v>
      </c>
      <c r="N71" s="74">
        <v>0</v>
      </c>
      <c r="O71" s="47">
        <v>-55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338.99</v>
      </c>
      <c r="X71">
        <v>-55</v>
      </c>
      <c r="Y71">
        <v>0.57999999999999996</v>
      </c>
      <c r="Z71">
        <v>0</v>
      </c>
      <c r="AA71">
        <v>0</v>
      </c>
      <c r="AB71">
        <v>0</v>
      </c>
      <c r="AC71">
        <v>37.270000000000003</v>
      </c>
    </row>
    <row r="72" spans="7:29">
      <c r="G72" t="s">
        <v>114</v>
      </c>
      <c r="H72" s="74">
        <v>348.97999999999996</v>
      </c>
      <c r="I72" s="47">
        <v>0</v>
      </c>
      <c r="J72" s="47">
        <v>21.41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348.4</v>
      </c>
      <c r="X72">
        <v>0</v>
      </c>
      <c r="Y72">
        <v>0.57999999999999996</v>
      </c>
      <c r="Z72">
        <v>0</v>
      </c>
      <c r="AA72">
        <v>0</v>
      </c>
      <c r="AB72">
        <v>0</v>
      </c>
      <c r="AC72">
        <v>21.41</v>
      </c>
    </row>
    <row r="73" spans="7:29">
      <c r="G73" t="s">
        <v>115</v>
      </c>
      <c r="H73" s="74">
        <v>424.89</v>
      </c>
      <c r="I73" s="47">
        <v>0</v>
      </c>
      <c r="J73" s="47">
        <v>19.62</v>
      </c>
      <c r="K73" s="47">
        <v>0</v>
      </c>
      <c r="L73" s="47">
        <v>0</v>
      </c>
      <c r="M73" s="75">
        <v>1.23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424.31</v>
      </c>
      <c r="X73">
        <v>0</v>
      </c>
      <c r="Y73">
        <v>0.57999999999999996</v>
      </c>
      <c r="Z73">
        <v>0</v>
      </c>
      <c r="AA73">
        <v>1.23</v>
      </c>
      <c r="AB73">
        <v>0</v>
      </c>
      <c r="AC73">
        <v>19.62</v>
      </c>
    </row>
    <row r="74" spans="7:29">
      <c r="G74" t="s">
        <v>116</v>
      </c>
      <c r="H74" s="74">
        <v>422.44</v>
      </c>
      <c r="I74" s="47">
        <v>0</v>
      </c>
      <c r="J74" s="47">
        <v>18.36</v>
      </c>
      <c r="K74" s="47">
        <v>0</v>
      </c>
      <c r="L74" s="47">
        <v>0</v>
      </c>
      <c r="M74" s="75">
        <v>3.34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421.86</v>
      </c>
      <c r="X74">
        <v>0</v>
      </c>
      <c r="Y74">
        <v>0.57999999999999996</v>
      </c>
      <c r="Z74">
        <v>0</v>
      </c>
      <c r="AA74">
        <v>3.34</v>
      </c>
      <c r="AB74">
        <v>0</v>
      </c>
      <c r="AC74">
        <v>18.36</v>
      </c>
    </row>
    <row r="75" spans="7:29">
      <c r="G75" t="s">
        <v>117</v>
      </c>
      <c r="H75" s="74">
        <v>439.5</v>
      </c>
      <c r="I75" s="47">
        <v>16.2</v>
      </c>
      <c r="J75" s="47">
        <v>19.73</v>
      </c>
      <c r="K75" s="47">
        <v>0</v>
      </c>
      <c r="L75" s="47">
        <v>0</v>
      </c>
      <c r="M75" s="75">
        <v>2.82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438.92</v>
      </c>
      <c r="X75">
        <v>16.2</v>
      </c>
      <c r="Y75">
        <v>0.57999999999999996</v>
      </c>
      <c r="Z75">
        <v>0</v>
      </c>
      <c r="AA75">
        <v>2.82</v>
      </c>
      <c r="AB75">
        <v>0</v>
      </c>
      <c r="AC75">
        <v>19.73</v>
      </c>
    </row>
    <row r="76" spans="7:29">
      <c r="G76" t="s">
        <v>118</v>
      </c>
      <c r="H76" s="74">
        <v>432.33</v>
      </c>
      <c r="I76" s="47">
        <v>15.69</v>
      </c>
      <c r="J76" s="47">
        <v>17.88</v>
      </c>
      <c r="K76" s="47">
        <v>0</v>
      </c>
      <c r="L76" s="47">
        <v>0</v>
      </c>
      <c r="M76" s="75">
        <v>1.57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431.75</v>
      </c>
      <c r="X76">
        <v>15.69</v>
      </c>
      <c r="Y76">
        <v>0.57999999999999996</v>
      </c>
      <c r="Z76">
        <v>0</v>
      </c>
      <c r="AA76">
        <v>1.57</v>
      </c>
      <c r="AB76">
        <v>0</v>
      </c>
      <c r="AC76">
        <v>17.88</v>
      </c>
    </row>
    <row r="77" spans="7:29">
      <c r="G77" t="s">
        <v>119</v>
      </c>
      <c r="H77" s="74">
        <v>440.2</v>
      </c>
      <c r="I77" s="47">
        <v>15.76</v>
      </c>
      <c r="J77" s="47">
        <v>20.49</v>
      </c>
      <c r="K77" s="47">
        <v>0</v>
      </c>
      <c r="L77" s="47">
        <v>0</v>
      </c>
      <c r="M77" s="75">
        <v>2.0099999999999998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439.62</v>
      </c>
      <c r="X77">
        <v>15.76</v>
      </c>
      <c r="Y77">
        <v>0.57999999999999996</v>
      </c>
      <c r="Z77">
        <v>0</v>
      </c>
      <c r="AA77">
        <v>2.0099999999999998</v>
      </c>
      <c r="AB77">
        <v>0</v>
      </c>
      <c r="AC77">
        <v>20.49</v>
      </c>
    </row>
    <row r="78" spans="7:29">
      <c r="G78" t="s">
        <v>120</v>
      </c>
      <c r="H78" s="74">
        <v>448.81</v>
      </c>
      <c r="I78" s="47">
        <v>15.44</v>
      </c>
      <c r="J78" s="47">
        <v>24.25</v>
      </c>
      <c r="K78" s="47">
        <v>0</v>
      </c>
      <c r="L78" s="47">
        <v>0</v>
      </c>
      <c r="M78" s="75">
        <v>1.01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448.23</v>
      </c>
      <c r="X78">
        <v>15.44</v>
      </c>
      <c r="Y78">
        <v>0.57999999999999996</v>
      </c>
      <c r="Z78">
        <v>0</v>
      </c>
      <c r="AA78">
        <v>1.01</v>
      </c>
      <c r="AB78">
        <v>0</v>
      </c>
      <c r="AC78">
        <v>24.25</v>
      </c>
    </row>
    <row r="79" spans="7:29">
      <c r="G79" t="s">
        <v>121</v>
      </c>
      <c r="H79" s="74">
        <v>553.97</v>
      </c>
      <c r="I79" s="47">
        <v>33.74</v>
      </c>
      <c r="J79" s="47">
        <v>31.82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553.39</v>
      </c>
      <c r="X79">
        <v>33.74</v>
      </c>
      <c r="Y79">
        <v>0.57999999999999996</v>
      </c>
      <c r="Z79">
        <v>0</v>
      </c>
      <c r="AA79">
        <v>0</v>
      </c>
      <c r="AB79">
        <v>0</v>
      </c>
      <c r="AC79">
        <v>31.82</v>
      </c>
    </row>
    <row r="80" spans="7:29">
      <c r="G80" t="s">
        <v>122</v>
      </c>
      <c r="H80" s="74">
        <v>551.08000000000004</v>
      </c>
      <c r="I80" s="47">
        <v>9.64</v>
      </c>
      <c r="J80" s="47">
        <v>0</v>
      </c>
      <c r="K80" s="47">
        <v>0</v>
      </c>
      <c r="L80" s="47">
        <v>0</v>
      </c>
      <c r="M80" s="75">
        <v>1.35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550.5</v>
      </c>
      <c r="X80">
        <v>9.64</v>
      </c>
      <c r="Y80">
        <v>0.57999999999999996</v>
      </c>
      <c r="Z80">
        <v>0</v>
      </c>
      <c r="AA80">
        <v>1.35</v>
      </c>
      <c r="AB80">
        <v>0</v>
      </c>
      <c r="AC80">
        <v>0</v>
      </c>
    </row>
    <row r="81" spans="7:29">
      <c r="G81" t="s">
        <v>123</v>
      </c>
      <c r="H81" s="74">
        <v>554.94000000000005</v>
      </c>
      <c r="I81" s="47">
        <v>14.46</v>
      </c>
      <c r="J81" s="47">
        <v>0</v>
      </c>
      <c r="K81" s="47">
        <v>0</v>
      </c>
      <c r="L81" s="47">
        <v>0</v>
      </c>
      <c r="M81" s="75">
        <v>4.05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554.36</v>
      </c>
      <c r="X81">
        <v>14.46</v>
      </c>
      <c r="Y81">
        <v>0.57999999999999996</v>
      </c>
      <c r="Z81">
        <v>0</v>
      </c>
      <c r="AA81">
        <v>4.05</v>
      </c>
      <c r="AB81">
        <v>0</v>
      </c>
      <c r="AC81">
        <v>0</v>
      </c>
    </row>
    <row r="82" spans="7:29">
      <c r="G82" t="s">
        <v>124</v>
      </c>
      <c r="H82" s="74">
        <v>526.98</v>
      </c>
      <c r="I82" s="47">
        <v>0</v>
      </c>
      <c r="J82" s="47">
        <v>0</v>
      </c>
      <c r="K82" s="47">
        <v>0</v>
      </c>
      <c r="L82" s="47">
        <v>0</v>
      </c>
      <c r="M82" s="75">
        <v>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526.4</v>
      </c>
      <c r="X82">
        <v>0</v>
      </c>
      <c r="Y82">
        <v>0.57999999999999996</v>
      </c>
      <c r="Z82">
        <v>0</v>
      </c>
      <c r="AA82">
        <v>8</v>
      </c>
      <c r="AB82">
        <v>0</v>
      </c>
      <c r="AC82">
        <v>0</v>
      </c>
    </row>
    <row r="83" spans="7:29">
      <c r="G83" t="s">
        <v>125</v>
      </c>
      <c r="H83" s="74">
        <v>487.46</v>
      </c>
      <c r="I83" s="47">
        <v>43.38</v>
      </c>
      <c r="J83" s="47">
        <v>0</v>
      </c>
      <c r="K83" s="47">
        <v>0</v>
      </c>
      <c r="L83" s="47">
        <v>0</v>
      </c>
      <c r="M83" s="75">
        <v>9.5399999999999991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486.88</v>
      </c>
      <c r="X83">
        <v>43.38</v>
      </c>
      <c r="Y83">
        <v>0.57999999999999996</v>
      </c>
      <c r="Z83">
        <v>0</v>
      </c>
      <c r="AA83">
        <v>9.5399999999999991</v>
      </c>
      <c r="AB83">
        <v>0</v>
      </c>
      <c r="AC83">
        <v>0</v>
      </c>
    </row>
    <row r="84" spans="7:29">
      <c r="G84" t="s">
        <v>126</v>
      </c>
      <c r="H84" s="74">
        <v>480.7</v>
      </c>
      <c r="I84" s="47">
        <v>0</v>
      </c>
      <c r="J84" s="47">
        <v>0</v>
      </c>
      <c r="K84" s="47">
        <v>0</v>
      </c>
      <c r="L84" s="47">
        <v>0</v>
      </c>
      <c r="M84" s="75">
        <v>9.35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480.12</v>
      </c>
      <c r="X84">
        <v>0</v>
      </c>
      <c r="Y84">
        <v>0.57999999999999996</v>
      </c>
      <c r="Z84">
        <v>0</v>
      </c>
      <c r="AA84">
        <v>9.35</v>
      </c>
      <c r="AB84">
        <v>0</v>
      </c>
      <c r="AC84">
        <v>0</v>
      </c>
    </row>
    <row r="85" spans="7:29">
      <c r="G85" t="s">
        <v>127</v>
      </c>
      <c r="H85" s="74">
        <v>474.91999999999996</v>
      </c>
      <c r="I85" s="47">
        <v>0</v>
      </c>
      <c r="J85" s="47">
        <v>0</v>
      </c>
      <c r="K85" s="47">
        <v>0</v>
      </c>
      <c r="L85" s="47">
        <v>0</v>
      </c>
      <c r="M85" s="75">
        <v>9.83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474.34</v>
      </c>
      <c r="X85">
        <v>0</v>
      </c>
      <c r="Y85">
        <v>0.57999999999999996</v>
      </c>
      <c r="Z85">
        <v>0</v>
      </c>
      <c r="AA85">
        <v>9.83</v>
      </c>
      <c r="AB85">
        <v>0</v>
      </c>
      <c r="AC85">
        <v>0</v>
      </c>
    </row>
    <row r="86" spans="7:29">
      <c r="G86" t="s">
        <v>128</v>
      </c>
      <c r="H86" s="74">
        <v>468.16999999999996</v>
      </c>
      <c r="I86" s="47">
        <v>0</v>
      </c>
      <c r="J86" s="47">
        <v>0</v>
      </c>
      <c r="K86" s="47">
        <v>0</v>
      </c>
      <c r="L86" s="47">
        <v>0</v>
      </c>
      <c r="M86" s="75">
        <v>9.83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467.59</v>
      </c>
      <c r="X86">
        <v>0</v>
      </c>
      <c r="Y86">
        <v>0.57999999999999996</v>
      </c>
      <c r="Z86">
        <v>0</v>
      </c>
      <c r="AA86">
        <v>9.83</v>
      </c>
      <c r="AB86">
        <v>0</v>
      </c>
      <c r="AC86">
        <v>0</v>
      </c>
    </row>
    <row r="87" spans="7:29">
      <c r="G87" t="s">
        <v>129</v>
      </c>
      <c r="H87" s="74">
        <v>386.7</v>
      </c>
      <c r="I87" s="47">
        <v>0</v>
      </c>
      <c r="J87" s="47">
        <v>0</v>
      </c>
      <c r="K87" s="47">
        <v>0</v>
      </c>
      <c r="L87" s="47">
        <v>0</v>
      </c>
      <c r="M87" s="75">
        <v>8.2899999999999991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385.64</v>
      </c>
      <c r="X87">
        <v>0</v>
      </c>
      <c r="Y87">
        <v>1.06</v>
      </c>
      <c r="Z87">
        <v>0</v>
      </c>
      <c r="AA87">
        <v>8.2899999999999991</v>
      </c>
      <c r="AB87">
        <v>0.28999999999999998</v>
      </c>
      <c r="AC87">
        <v>0</v>
      </c>
    </row>
    <row r="88" spans="7:29">
      <c r="G88" t="s">
        <v>130</v>
      </c>
      <c r="H88" s="74">
        <v>386.7</v>
      </c>
      <c r="I88" s="47">
        <v>0</v>
      </c>
      <c r="J88" s="47">
        <v>0</v>
      </c>
      <c r="K88" s="47">
        <v>0</v>
      </c>
      <c r="L88" s="47">
        <v>0</v>
      </c>
      <c r="M88" s="75">
        <v>6.17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385.64</v>
      </c>
      <c r="X88">
        <v>0</v>
      </c>
      <c r="Y88">
        <v>1.06</v>
      </c>
      <c r="Z88">
        <v>0</v>
      </c>
      <c r="AA88">
        <v>6.17</v>
      </c>
      <c r="AB88">
        <v>0.28999999999999998</v>
      </c>
      <c r="AC88">
        <v>0</v>
      </c>
    </row>
    <row r="89" spans="7:29">
      <c r="G89" t="s">
        <v>131</v>
      </c>
      <c r="H89" s="74">
        <v>386.7</v>
      </c>
      <c r="I89" s="47">
        <v>0</v>
      </c>
      <c r="J89" s="47">
        <v>0</v>
      </c>
      <c r="K89" s="47">
        <v>0</v>
      </c>
      <c r="L89" s="47">
        <v>0</v>
      </c>
      <c r="M89" s="75">
        <v>6.36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385.64</v>
      </c>
      <c r="X89">
        <v>0</v>
      </c>
      <c r="Y89">
        <v>1.06</v>
      </c>
      <c r="Z89">
        <v>0</v>
      </c>
      <c r="AA89">
        <v>6.36</v>
      </c>
      <c r="AB89">
        <v>0.28999999999999998</v>
      </c>
      <c r="AC89">
        <v>0</v>
      </c>
    </row>
    <row r="90" spans="7:29">
      <c r="G90" t="s">
        <v>132</v>
      </c>
      <c r="H90" s="74">
        <v>386.7</v>
      </c>
      <c r="I90" s="47">
        <v>0</v>
      </c>
      <c r="J90" s="47">
        <v>0</v>
      </c>
      <c r="K90" s="47">
        <v>0</v>
      </c>
      <c r="L90" s="47">
        <v>0</v>
      </c>
      <c r="M90" s="75">
        <v>5.01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385.64</v>
      </c>
      <c r="X90">
        <v>0</v>
      </c>
      <c r="Y90">
        <v>1.06</v>
      </c>
      <c r="Z90">
        <v>0</v>
      </c>
      <c r="AA90">
        <v>5.01</v>
      </c>
      <c r="AB90">
        <v>0.28999999999999998</v>
      </c>
      <c r="AC90">
        <v>0</v>
      </c>
    </row>
    <row r="91" spans="7:29">
      <c r="G91" t="s">
        <v>133</v>
      </c>
      <c r="H91" s="74">
        <v>593.9799999999999</v>
      </c>
      <c r="I91" s="47">
        <v>0</v>
      </c>
      <c r="J91" s="47">
        <v>0</v>
      </c>
      <c r="K91" s="47">
        <v>0</v>
      </c>
      <c r="L91" s="47">
        <v>0</v>
      </c>
      <c r="M91" s="75">
        <v>4.82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592.91999999999996</v>
      </c>
      <c r="X91">
        <v>0</v>
      </c>
      <c r="Y91">
        <v>1.06</v>
      </c>
      <c r="Z91">
        <v>-10</v>
      </c>
      <c r="AA91">
        <v>4.82</v>
      </c>
      <c r="AB91">
        <v>0.28999999999999998</v>
      </c>
      <c r="AC91">
        <v>0</v>
      </c>
    </row>
    <row r="92" spans="7:29">
      <c r="G92" t="s">
        <v>134</v>
      </c>
      <c r="H92" s="74">
        <v>585.30999999999995</v>
      </c>
      <c r="I92" s="47">
        <v>0</v>
      </c>
      <c r="J92" s="47">
        <v>0</v>
      </c>
      <c r="K92" s="47">
        <v>0</v>
      </c>
      <c r="L92" s="47">
        <v>0</v>
      </c>
      <c r="M92" s="75">
        <v>6.36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/>
      <c r="V92" s="75"/>
      <c r="W92">
        <v>584.25</v>
      </c>
      <c r="X92">
        <v>0</v>
      </c>
      <c r="Y92">
        <v>1.06</v>
      </c>
      <c r="Z92">
        <v>-10</v>
      </c>
      <c r="AA92">
        <v>6.36</v>
      </c>
      <c r="AB92">
        <v>0.28999999999999998</v>
      </c>
      <c r="AC92">
        <v>0</v>
      </c>
    </row>
    <row r="93" spans="7:29">
      <c r="G93" t="s">
        <v>135</v>
      </c>
      <c r="H93" s="74">
        <v>564.08999999999992</v>
      </c>
      <c r="I93" s="47">
        <v>0</v>
      </c>
      <c r="J93" s="47">
        <v>0</v>
      </c>
      <c r="K93" s="47">
        <v>0</v>
      </c>
      <c r="L93" s="47">
        <v>0</v>
      </c>
      <c r="M93" s="75">
        <v>3.47</v>
      </c>
      <c r="N93" s="74">
        <v>0</v>
      </c>
      <c r="O93" s="47">
        <v>0</v>
      </c>
      <c r="P93" s="47">
        <v>0</v>
      </c>
      <c r="Q93" s="47">
        <v>-13</v>
      </c>
      <c r="R93" s="47">
        <v>0</v>
      </c>
      <c r="S93" s="75">
        <v>0</v>
      </c>
      <c r="U93" s="74"/>
      <c r="V93" s="75"/>
      <c r="W93">
        <v>563.03</v>
      </c>
      <c r="X93">
        <v>0</v>
      </c>
      <c r="Y93">
        <v>1.06</v>
      </c>
      <c r="Z93">
        <v>-13</v>
      </c>
      <c r="AA93">
        <v>3.47</v>
      </c>
      <c r="AB93">
        <v>0.28999999999999998</v>
      </c>
      <c r="AC93">
        <v>0</v>
      </c>
    </row>
    <row r="94" spans="7:29">
      <c r="G94" t="s">
        <v>136</v>
      </c>
      <c r="H94" s="74">
        <v>548.66999999999996</v>
      </c>
      <c r="I94" s="47">
        <v>0</v>
      </c>
      <c r="J94" s="47">
        <v>0</v>
      </c>
      <c r="K94" s="47">
        <v>0</v>
      </c>
      <c r="L94" s="47">
        <v>0</v>
      </c>
      <c r="M94" s="75">
        <v>4.72</v>
      </c>
      <c r="N94" s="74">
        <v>0</v>
      </c>
      <c r="O94" s="47">
        <v>0</v>
      </c>
      <c r="P94" s="47">
        <v>0</v>
      </c>
      <c r="Q94" s="47">
        <v>-16</v>
      </c>
      <c r="R94" s="47">
        <v>0</v>
      </c>
      <c r="S94" s="75">
        <v>0</v>
      </c>
      <c r="U94" s="74"/>
      <c r="V94" s="75"/>
      <c r="W94">
        <v>547.61</v>
      </c>
      <c r="X94">
        <v>0</v>
      </c>
      <c r="Y94">
        <v>1.06</v>
      </c>
      <c r="Z94">
        <v>-16</v>
      </c>
      <c r="AA94">
        <v>4.72</v>
      </c>
      <c r="AB94">
        <v>0.28999999999999998</v>
      </c>
      <c r="AC94">
        <v>0</v>
      </c>
    </row>
    <row r="95" spans="7:29">
      <c r="G95" t="s">
        <v>137</v>
      </c>
      <c r="H95" s="74">
        <v>523.59999999999991</v>
      </c>
      <c r="I95" s="47">
        <v>0</v>
      </c>
      <c r="J95" s="47">
        <v>0</v>
      </c>
      <c r="K95" s="47">
        <v>0</v>
      </c>
      <c r="L95" s="47">
        <v>0</v>
      </c>
      <c r="M95" s="75">
        <v>6.85</v>
      </c>
      <c r="N95" s="74">
        <v>0</v>
      </c>
      <c r="O95" s="47">
        <v>0</v>
      </c>
      <c r="P95" s="47">
        <v>0</v>
      </c>
      <c r="Q95" s="47">
        <v>-18</v>
      </c>
      <c r="R95" s="47">
        <v>0</v>
      </c>
      <c r="S95" s="75">
        <v>0</v>
      </c>
      <c r="U95" s="74"/>
      <c r="V95" s="75"/>
      <c r="W95">
        <v>522.54</v>
      </c>
      <c r="X95">
        <v>0</v>
      </c>
      <c r="Y95">
        <v>1.06</v>
      </c>
      <c r="Z95">
        <v>-18</v>
      </c>
      <c r="AA95">
        <v>6.85</v>
      </c>
      <c r="AB95">
        <v>0.28999999999999998</v>
      </c>
      <c r="AC95">
        <v>0</v>
      </c>
    </row>
    <row r="96" spans="7:29">
      <c r="G96" t="s">
        <v>138</v>
      </c>
      <c r="H96" s="74">
        <v>502.39</v>
      </c>
      <c r="I96" s="47">
        <v>0</v>
      </c>
      <c r="J96" s="47">
        <v>0</v>
      </c>
      <c r="K96" s="47">
        <v>0</v>
      </c>
      <c r="L96" s="47">
        <v>0</v>
      </c>
      <c r="M96" s="75">
        <v>4.82</v>
      </c>
      <c r="N96" s="74">
        <v>0</v>
      </c>
      <c r="O96" s="47">
        <v>0</v>
      </c>
      <c r="P96" s="47">
        <v>0</v>
      </c>
      <c r="Q96" s="47">
        <v>-20</v>
      </c>
      <c r="R96" s="47">
        <v>0</v>
      </c>
      <c r="S96" s="75">
        <v>0</v>
      </c>
      <c r="U96" s="74"/>
      <c r="V96" s="75"/>
      <c r="W96">
        <v>501.33</v>
      </c>
      <c r="X96">
        <v>0</v>
      </c>
      <c r="Y96">
        <v>1.06</v>
      </c>
      <c r="Z96">
        <v>-20</v>
      </c>
      <c r="AA96">
        <v>4.82</v>
      </c>
      <c r="AB96">
        <v>0.28999999999999998</v>
      </c>
      <c r="AC96">
        <v>0</v>
      </c>
    </row>
    <row r="97" spans="1:83">
      <c r="G97" t="s">
        <v>139</v>
      </c>
      <c r="H97" s="74">
        <v>465.76</v>
      </c>
      <c r="I97" s="47">
        <v>0</v>
      </c>
      <c r="J97" s="47">
        <v>0</v>
      </c>
      <c r="K97" s="47">
        <v>0</v>
      </c>
      <c r="L97" s="47">
        <v>0</v>
      </c>
      <c r="M97" s="75">
        <v>0.96</v>
      </c>
      <c r="N97" s="74">
        <v>0</v>
      </c>
      <c r="O97" s="47">
        <v>0</v>
      </c>
      <c r="P97" s="47">
        <v>0</v>
      </c>
      <c r="Q97" s="47">
        <v>-22</v>
      </c>
      <c r="R97" s="47">
        <v>0</v>
      </c>
      <c r="S97" s="75">
        <v>0</v>
      </c>
      <c r="U97" s="74"/>
      <c r="V97" s="75"/>
      <c r="W97">
        <v>464.7</v>
      </c>
      <c r="X97">
        <v>0</v>
      </c>
      <c r="Y97">
        <v>1.06</v>
      </c>
      <c r="Z97">
        <v>-22</v>
      </c>
      <c r="AA97">
        <v>0.96</v>
      </c>
      <c r="AB97">
        <v>0.28999999999999998</v>
      </c>
      <c r="AC97">
        <v>0</v>
      </c>
    </row>
    <row r="98" spans="1:83">
      <c r="G98" t="s">
        <v>140</v>
      </c>
      <c r="H98" s="74">
        <v>452.26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-24</v>
      </c>
      <c r="R98" s="47">
        <v>0</v>
      </c>
      <c r="S98" s="75">
        <v>0</v>
      </c>
      <c r="U98" s="74"/>
      <c r="V98" s="75"/>
      <c r="W98">
        <v>451.2</v>
      </c>
      <c r="X98">
        <v>0</v>
      </c>
      <c r="Y98">
        <v>1.06</v>
      </c>
      <c r="Z98">
        <v>-24</v>
      </c>
      <c r="AA98">
        <v>0</v>
      </c>
      <c r="AB98">
        <v>0.28999999999999998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4.35562</v>
      </c>
      <c r="I99" s="70">
        <f t="shared" ref="I99:BQ99" si="1">SUM(I3:I98)/4000</f>
        <v>4.1077500000000003E-2</v>
      </c>
      <c r="J99" s="70">
        <f t="shared" si="1"/>
        <v>0.62948999999999988</v>
      </c>
      <c r="K99" s="70">
        <f t="shared" si="1"/>
        <v>0</v>
      </c>
      <c r="L99" s="70">
        <f t="shared" si="1"/>
        <v>0</v>
      </c>
      <c r="M99" s="70">
        <f t="shared" si="1"/>
        <v>5.5502499999999996E-2</v>
      </c>
      <c r="N99" s="69">
        <f t="shared" si="1"/>
        <v>0</v>
      </c>
      <c r="O99" s="70">
        <f t="shared" si="1"/>
        <v>-3.1349999999999998</v>
      </c>
      <c r="P99" s="70">
        <f t="shared" si="1"/>
        <v>-5.6750000000000002E-2</v>
      </c>
      <c r="Q99" s="70">
        <f t="shared" si="1"/>
        <v>-0.26550000000000001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4.332580000000001</v>
      </c>
      <c r="X99">
        <f t="shared" si="1"/>
        <v>-3.0939225000000001</v>
      </c>
      <c r="Y99">
        <f t="shared" si="1"/>
        <v>2.3040000000000012E-2</v>
      </c>
      <c r="Z99">
        <f t="shared" si="1"/>
        <v>-0.26550000000000001</v>
      </c>
      <c r="AA99">
        <f t="shared" si="1"/>
        <v>5.5502499999999996E-2</v>
      </c>
      <c r="AB99">
        <f t="shared" si="1"/>
        <v>5.5099999999999897E-3</v>
      </c>
      <c r="AC99">
        <f t="shared" si="1"/>
        <v>0.57274000000000003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545</v>
      </c>
      <c r="X1" t="s">
        <v>145</v>
      </c>
      <c r="Y1" t="s">
        <v>146</v>
      </c>
      <c r="Z1" t="s">
        <v>551</v>
      </c>
      <c r="AA1" t="s">
        <v>146</v>
      </c>
      <c r="AB1" t="s">
        <v>145</v>
      </c>
      <c r="AC1" t="s">
        <v>556</v>
      </c>
      <c r="AD1" t="s">
        <v>145</v>
      </c>
      <c r="AE1" t="s">
        <v>545</v>
      </c>
      <c r="AF1" t="s">
        <v>560</v>
      </c>
      <c r="AG1" t="s">
        <v>562</v>
      </c>
      <c r="AH1" t="s">
        <v>556</v>
      </c>
      <c r="AI1" t="s">
        <v>565</v>
      </c>
      <c r="AJ1" t="s">
        <v>567</v>
      </c>
      <c r="AK1" t="s">
        <v>569</v>
      </c>
      <c r="AL1" t="s">
        <v>571</v>
      </c>
      <c r="AM1" t="s">
        <v>573</v>
      </c>
      <c r="AN1" t="s">
        <v>575</v>
      </c>
      <c r="AO1" t="s">
        <v>577</v>
      </c>
      <c r="AP1" t="s">
        <v>579</v>
      </c>
      <c r="AQ1" t="s">
        <v>581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W2" s="29" t="s">
        <v>169</v>
      </c>
      <c r="X2" t="s">
        <v>547</v>
      </c>
      <c r="Y2" t="s">
        <v>549</v>
      </c>
      <c r="Z2" t="s">
        <v>148</v>
      </c>
      <c r="AA2" t="s">
        <v>553</v>
      </c>
      <c r="AB2" t="s">
        <v>553</v>
      </c>
      <c r="AC2" t="s">
        <v>148</v>
      </c>
      <c r="AD2" t="s">
        <v>549</v>
      </c>
      <c r="AE2" t="s">
        <v>170</v>
      </c>
      <c r="AF2" t="s">
        <v>148</v>
      </c>
      <c r="AG2" t="s">
        <v>148</v>
      </c>
      <c r="AH2" t="s">
        <v>148</v>
      </c>
      <c r="AI2" t="s">
        <v>149</v>
      </c>
      <c r="AJ2" t="s">
        <v>148</v>
      </c>
      <c r="AK2" t="s">
        <v>535</v>
      </c>
      <c r="AL2" t="s">
        <v>148</v>
      </c>
      <c r="AM2" t="s">
        <v>148</v>
      </c>
      <c r="AN2" t="s">
        <v>240</v>
      </c>
      <c r="AO2" t="s">
        <v>358</v>
      </c>
      <c r="AP2" t="s">
        <v>535</v>
      </c>
      <c r="AQ2" t="s">
        <v>535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2.41</v>
      </c>
      <c r="I3" s="54">
        <v>0</v>
      </c>
      <c r="J3" s="54">
        <v>3.32</v>
      </c>
      <c r="K3" s="54">
        <v>113.13999999999999</v>
      </c>
      <c r="L3" s="54">
        <v>10.600000000000001</v>
      </c>
      <c r="M3" s="73">
        <v>0</v>
      </c>
      <c r="N3" s="72">
        <v>252.22</v>
      </c>
      <c r="O3" s="54">
        <v>84.07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32</v>
      </c>
      <c r="X3">
        <v>0</v>
      </c>
      <c r="Y3">
        <v>0</v>
      </c>
      <c r="Z3">
        <v>8.76</v>
      </c>
      <c r="AA3">
        <v>84.07</v>
      </c>
      <c r="AB3">
        <v>252.22</v>
      </c>
      <c r="AC3">
        <v>26.03</v>
      </c>
      <c r="AD3">
        <v>0</v>
      </c>
      <c r="AE3">
        <v>32</v>
      </c>
      <c r="AF3">
        <v>8.68</v>
      </c>
      <c r="AG3">
        <v>26.29</v>
      </c>
      <c r="AH3">
        <v>26.03</v>
      </c>
      <c r="AI3">
        <v>3.32</v>
      </c>
      <c r="AJ3">
        <v>17.350000000000001</v>
      </c>
      <c r="AK3">
        <v>0</v>
      </c>
      <c r="AL3">
        <v>0</v>
      </c>
      <c r="AM3">
        <v>0</v>
      </c>
      <c r="AN3">
        <v>1.93</v>
      </c>
      <c r="AO3">
        <v>0.48</v>
      </c>
      <c r="AP3">
        <v>5.78</v>
      </c>
      <c r="AQ3">
        <v>4.82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2.41</v>
      </c>
      <c r="I4" s="47">
        <v>0</v>
      </c>
      <c r="J4" s="47">
        <v>3.32</v>
      </c>
      <c r="K4" s="47">
        <v>113.13999999999999</v>
      </c>
      <c r="L4" s="47">
        <v>10.600000000000001</v>
      </c>
      <c r="M4" s="75">
        <v>0</v>
      </c>
      <c r="N4" s="74">
        <v>252.22</v>
      </c>
      <c r="O4" s="47">
        <v>84.07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32</v>
      </c>
      <c r="X4">
        <v>0</v>
      </c>
      <c r="Y4">
        <v>0</v>
      </c>
      <c r="Z4">
        <v>8.76</v>
      </c>
      <c r="AA4">
        <v>84.07</v>
      </c>
      <c r="AB4">
        <v>252.22</v>
      </c>
      <c r="AC4">
        <v>26.03</v>
      </c>
      <c r="AD4">
        <v>0</v>
      </c>
      <c r="AE4">
        <v>32</v>
      </c>
      <c r="AF4">
        <v>8.68</v>
      </c>
      <c r="AG4">
        <v>26.29</v>
      </c>
      <c r="AH4">
        <v>26.03</v>
      </c>
      <c r="AI4">
        <v>3.32</v>
      </c>
      <c r="AJ4">
        <v>17.350000000000001</v>
      </c>
      <c r="AK4">
        <v>0</v>
      </c>
      <c r="AL4">
        <v>0</v>
      </c>
      <c r="AM4">
        <v>0</v>
      </c>
      <c r="AN4">
        <v>1.93</v>
      </c>
      <c r="AO4">
        <v>0.48</v>
      </c>
      <c r="AP4">
        <v>5.78</v>
      </c>
      <c r="AQ4">
        <v>4.82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2.41</v>
      </c>
      <c r="I5" s="47">
        <v>0</v>
      </c>
      <c r="J5" s="47">
        <v>3.32</v>
      </c>
      <c r="K5" s="47">
        <v>113.13999999999999</v>
      </c>
      <c r="L5" s="47">
        <v>10.600000000000001</v>
      </c>
      <c r="M5" s="75">
        <v>0</v>
      </c>
      <c r="N5" s="74">
        <v>252.22</v>
      </c>
      <c r="O5" s="47">
        <v>84.07</v>
      </c>
      <c r="P5" s="47">
        <v>0</v>
      </c>
      <c r="Q5" s="47">
        <v>0</v>
      </c>
      <c r="R5" s="47">
        <v>0</v>
      </c>
      <c r="S5" s="75">
        <v>0</v>
      </c>
      <c r="W5">
        <v>1.78</v>
      </c>
      <c r="X5">
        <v>0</v>
      </c>
      <c r="Y5">
        <v>0</v>
      </c>
      <c r="Z5">
        <v>8.76</v>
      </c>
      <c r="AA5">
        <v>84.07</v>
      </c>
      <c r="AB5">
        <v>252.22</v>
      </c>
      <c r="AC5">
        <v>26.03</v>
      </c>
      <c r="AD5">
        <v>0</v>
      </c>
      <c r="AE5">
        <v>1.78</v>
      </c>
      <c r="AF5">
        <v>8.68</v>
      </c>
      <c r="AG5">
        <v>26.29</v>
      </c>
      <c r="AH5">
        <v>26.03</v>
      </c>
      <c r="AI5">
        <v>3.32</v>
      </c>
      <c r="AJ5">
        <v>17.350000000000001</v>
      </c>
      <c r="AK5">
        <v>0</v>
      </c>
      <c r="AL5">
        <v>0</v>
      </c>
      <c r="AM5">
        <v>0</v>
      </c>
      <c r="AN5">
        <v>1.93</v>
      </c>
      <c r="AO5">
        <v>0.48</v>
      </c>
      <c r="AP5">
        <v>5.78</v>
      </c>
      <c r="AQ5">
        <v>4.82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2.41</v>
      </c>
      <c r="I6" s="47">
        <v>0</v>
      </c>
      <c r="J6" s="47">
        <v>3.32</v>
      </c>
      <c r="K6" s="47">
        <v>113.13999999999999</v>
      </c>
      <c r="L6" s="47">
        <v>10.600000000000001</v>
      </c>
      <c r="M6" s="75">
        <v>0</v>
      </c>
      <c r="N6" s="74">
        <v>252.22</v>
      </c>
      <c r="O6" s="47">
        <v>84.07</v>
      </c>
      <c r="P6" s="47">
        <v>0</v>
      </c>
      <c r="Q6" s="47">
        <v>0</v>
      </c>
      <c r="R6" s="47">
        <v>0</v>
      </c>
      <c r="S6" s="75">
        <v>0</v>
      </c>
      <c r="W6">
        <v>1.78</v>
      </c>
      <c r="X6">
        <v>0</v>
      </c>
      <c r="Y6">
        <v>0</v>
      </c>
      <c r="Z6">
        <v>8.76</v>
      </c>
      <c r="AA6">
        <v>84.07</v>
      </c>
      <c r="AB6">
        <v>252.22</v>
      </c>
      <c r="AC6">
        <v>26.03</v>
      </c>
      <c r="AD6">
        <v>0</v>
      </c>
      <c r="AE6">
        <v>1.78</v>
      </c>
      <c r="AF6">
        <v>8.68</v>
      </c>
      <c r="AG6">
        <v>26.29</v>
      </c>
      <c r="AH6">
        <v>26.03</v>
      </c>
      <c r="AI6">
        <v>3.32</v>
      </c>
      <c r="AJ6">
        <v>17.350000000000001</v>
      </c>
      <c r="AK6">
        <v>0</v>
      </c>
      <c r="AL6">
        <v>0</v>
      </c>
      <c r="AM6">
        <v>0</v>
      </c>
      <c r="AN6">
        <v>1.93</v>
      </c>
      <c r="AO6">
        <v>0.48</v>
      </c>
      <c r="AP6">
        <v>5.78</v>
      </c>
      <c r="AQ6">
        <v>4.82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2.41</v>
      </c>
      <c r="I7" s="47">
        <v>0</v>
      </c>
      <c r="J7" s="47">
        <v>3.32</v>
      </c>
      <c r="K7" s="47">
        <v>113.13999999999999</v>
      </c>
      <c r="L7" s="47">
        <v>10.600000000000001</v>
      </c>
      <c r="M7" s="75">
        <v>0</v>
      </c>
      <c r="N7" s="74">
        <v>252.22</v>
      </c>
      <c r="O7" s="47">
        <v>84.07</v>
      </c>
      <c r="P7" s="47">
        <v>0</v>
      </c>
      <c r="Q7" s="47">
        <v>0</v>
      </c>
      <c r="R7" s="47">
        <v>0</v>
      </c>
      <c r="S7" s="75">
        <v>0</v>
      </c>
      <c r="W7">
        <v>1.78</v>
      </c>
      <c r="X7">
        <v>0</v>
      </c>
      <c r="Y7">
        <v>0</v>
      </c>
      <c r="Z7">
        <v>8.76</v>
      </c>
      <c r="AA7">
        <v>84.07</v>
      </c>
      <c r="AB7">
        <v>252.22</v>
      </c>
      <c r="AC7">
        <v>26.03</v>
      </c>
      <c r="AD7">
        <v>0</v>
      </c>
      <c r="AE7">
        <v>1.78</v>
      </c>
      <c r="AF7">
        <v>8.68</v>
      </c>
      <c r="AG7">
        <v>26.29</v>
      </c>
      <c r="AH7">
        <v>26.03</v>
      </c>
      <c r="AI7">
        <v>3.32</v>
      </c>
      <c r="AJ7">
        <v>17.350000000000001</v>
      </c>
      <c r="AK7">
        <v>0</v>
      </c>
      <c r="AL7">
        <v>0</v>
      </c>
      <c r="AM7">
        <v>0</v>
      </c>
      <c r="AN7">
        <v>1.93</v>
      </c>
      <c r="AO7">
        <v>0.48</v>
      </c>
      <c r="AP7">
        <v>5.78</v>
      </c>
      <c r="AQ7">
        <v>4.82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2.41</v>
      </c>
      <c r="I8" s="47">
        <v>0</v>
      </c>
      <c r="J8" s="47">
        <v>3.32</v>
      </c>
      <c r="K8" s="47">
        <v>113.13999999999999</v>
      </c>
      <c r="L8" s="47">
        <v>10.600000000000001</v>
      </c>
      <c r="M8" s="75">
        <v>0</v>
      </c>
      <c r="N8" s="74">
        <v>252.22</v>
      </c>
      <c r="O8" s="47">
        <v>84.07</v>
      </c>
      <c r="P8" s="47">
        <v>0</v>
      </c>
      <c r="Q8" s="47">
        <v>0</v>
      </c>
      <c r="R8" s="47">
        <v>0</v>
      </c>
      <c r="S8" s="75">
        <v>0</v>
      </c>
      <c r="W8">
        <v>1.78</v>
      </c>
      <c r="X8">
        <v>0</v>
      </c>
      <c r="Y8">
        <v>0</v>
      </c>
      <c r="Z8">
        <v>8.76</v>
      </c>
      <c r="AA8">
        <v>84.07</v>
      </c>
      <c r="AB8">
        <v>252.22</v>
      </c>
      <c r="AC8">
        <v>26.03</v>
      </c>
      <c r="AD8">
        <v>0</v>
      </c>
      <c r="AE8">
        <v>1.78</v>
      </c>
      <c r="AF8">
        <v>8.68</v>
      </c>
      <c r="AG8">
        <v>26.29</v>
      </c>
      <c r="AH8">
        <v>26.03</v>
      </c>
      <c r="AI8">
        <v>3.32</v>
      </c>
      <c r="AJ8">
        <v>17.350000000000001</v>
      </c>
      <c r="AK8">
        <v>0</v>
      </c>
      <c r="AL8">
        <v>0</v>
      </c>
      <c r="AM8">
        <v>0</v>
      </c>
      <c r="AN8">
        <v>1.93</v>
      </c>
      <c r="AO8">
        <v>0.48</v>
      </c>
      <c r="AP8">
        <v>5.78</v>
      </c>
      <c r="AQ8">
        <v>4.82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2.41</v>
      </c>
      <c r="I9" s="47">
        <v>0</v>
      </c>
      <c r="J9" s="47">
        <v>3.32</v>
      </c>
      <c r="K9" s="47">
        <v>113.13999999999999</v>
      </c>
      <c r="L9" s="47">
        <v>10.600000000000001</v>
      </c>
      <c r="M9" s="75">
        <v>0</v>
      </c>
      <c r="N9" s="74">
        <v>252.22</v>
      </c>
      <c r="O9" s="47">
        <v>84.07</v>
      </c>
      <c r="P9" s="47">
        <v>0</v>
      </c>
      <c r="Q9" s="47">
        <v>0</v>
      </c>
      <c r="R9" s="47">
        <v>0</v>
      </c>
      <c r="S9" s="75">
        <v>0</v>
      </c>
      <c r="W9">
        <v>1.78</v>
      </c>
      <c r="X9">
        <v>0</v>
      </c>
      <c r="Y9">
        <v>0</v>
      </c>
      <c r="Z9">
        <v>8.76</v>
      </c>
      <c r="AA9">
        <v>84.07</v>
      </c>
      <c r="AB9">
        <v>252.22</v>
      </c>
      <c r="AC9">
        <v>26.03</v>
      </c>
      <c r="AD9">
        <v>0</v>
      </c>
      <c r="AE9">
        <v>1.78</v>
      </c>
      <c r="AF9">
        <v>8.68</v>
      </c>
      <c r="AG9">
        <v>26.29</v>
      </c>
      <c r="AH9">
        <v>26.03</v>
      </c>
      <c r="AI9">
        <v>3.32</v>
      </c>
      <c r="AJ9">
        <v>17.350000000000001</v>
      </c>
      <c r="AK9">
        <v>0</v>
      </c>
      <c r="AL9">
        <v>0</v>
      </c>
      <c r="AM9">
        <v>0</v>
      </c>
      <c r="AN9">
        <v>1.93</v>
      </c>
      <c r="AO9">
        <v>0.48</v>
      </c>
      <c r="AP9">
        <v>5.78</v>
      </c>
      <c r="AQ9">
        <v>4.82</v>
      </c>
    </row>
    <row r="10" spans="1:43">
      <c r="A10" t="s">
        <v>260</v>
      </c>
      <c r="C10" t="s">
        <v>233</v>
      </c>
      <c r="G10" t="s">
        <v>52</v>
      </c>
      <c r="H10" s="74">
        <v>2.41</v>
      </c>
      <c r="I10" s="47">
        <v>0</v>
      </c>
      <c r="J10" s="47">
        <v>3.32</v>
      </c>
      <c r="K10" s="47">
        <v>113.13999999999999</v>
      </c>
      <c r="L10" s="47">
        <v>10.600000000000001</v>
      </c>
      <c r="M10" s="75">
        <v>0</v>
      </c>
      <c r="N10" s="74">
        <v>252.22</v>
      </c>
      <c r="O10" s="47">
        <v>84.07</v>
      </c>
      <c r="P10" s="47">
        <v>0</v>
      </c>
      <c r="Q10" s="47">
        <v>0</v>
      </c>
      <c r="R10" s="47">
        <v>0</v>
      </c>
      <c r="S10" s="75">
        <v>0</v>
      </c>
      <c r="W10">
        <v>1.78</v>
      </c>
      <c r="X10">
        <v>0</v>
      </c>
      <c r="Y10">
        <v>0</v>
      </c>
      <c r="Z10">
        <v>8.76</v>
      </c>
      <c r="AA10">
        <v>84.07</v>
      </c>
      <c r="AB10">
        <v>252.22</v>
      </c>
      <c r="AC10">
        <v>26.03</v>
      </c>
      <c r="AD10">
        <v>0</v>
      </c>
      <c r="AE10">
        <v>1.78</v>
      </c>
      <c r="AF10">
        <v>8.68</v>
      </c>
      <c r="AG10">
        <v>26.29</v>
      </c>
      <c r="AH10">
        <v>26.03</v>
      </c>
      <c r="AI10">
        <v>3.32</v>
      </c>
      <c r="AJ10">
        <v>17.350000000000001</v>
      </c>
      <c r="AK10">
        <v>0</v>
      </c>
      <c r="AL10">
        <v>0</v>
      </c>
      <c r="AM10">
        <v>0</v>
      </c>
      <c r="AN10">
        <v>1.93</v>
      </c>
      <c r="AO10">
        <v>0.48</v>
      </c>
      <c r="AP10">
        <v>5.78</v>
      </c>
      <c r="AQ10">
        <v>4.82</v>
      </c>
    </row>
    <row r="11" spans="1:43">
      <c r="A11" t="s">
        <v>240</v>
      </c>
      <c r="C11" t="s">
        <v>316</v>
      </c>
      <c r="G11" t="s">
        <v>53</v>
      </c>
      <c r="H11" s="74">
        <v>2.41</v>
      </c>
      <c r="I11" s="47">
        <v>0</v>
      </c>
      <c r="J11" s="47">
        <v>3.22</v>
      </c>
      <c r="K11" s="47">
        <v>113.13999999999999</v>
      </c>
      <c r="L11" s="47">
        <v>10.600000000000001</v>
      </c>
      <c r="M11" s="75">
        <v>0</v>
      </c>
      <c r="N11" s="74">
        <v>252.22</v>
      </c>
      <c r="O11" s="47">
        <v>84.07</v>
      </c>
      <c r="P11" s="47">
        <v>0</v>
      </c>
      <c r="Q11" s="47">
        <v>0</v>
      </c>
      <c r="R11" s="47">
        <v>0</v>
      </c>
      <c r="S11" s="75">
        <v>0</v>
      </c>
      <c r="W11">
        <v>1.78</v>
      </c>
      <c r="X11">
        <v>0</v>
      </c>
      <c r="Y11">
        <v>0</v>
      </c>
      <c r="Z11">
        <v>8.76</v>
      </c>
      <c r="AA11">
        <v>84.07</v>
      </c>
      <c r="AB11">
        <v>252.22</v>
      </c>
      <c r="AC11">
        <v>26.03</v>
      </c>
      <c r="AD11">
        <v>0</v>
      </c>
      <c r="AE11">
        <v>1.78</v>
      </c>
      <c r="AF11">
        <v>8.68</v>
      </c>
      <c r="AG11">
        <v>26.29</v>
      </c>
      <c r="AH11">
        <v>26.03</v>
      </c>
      <c r="AI11">
        <v>3.22</v>
      </c>
      <c r="AJ11">
        <v>17.350000000000001</v>
      </c>
      <c r="AK11">
        <v>0</v>
      </c>
      <c r="AL11">
        <v>0</v>
      </c>
      <c r="AM11">
        <v>0</v>
      </c>
      <c r="AN11">
        <v>1.93</v>
      </c>
      <c r="AO11">
        <v>0.48</v>
      </c>
      <c r="AP11">
        <v>5.78</v>
      </c>
      <c r="AQ11">
        <v>4.82</v>
      </c>
    </row>
    <row r="12" spans="1:43">
      <c r="A12" t="s">
        <v>241</v>
      </c>
      <c r="C12" t="s">
        <v>336</v>
      </c>
      <c r="G12" t="s">
        <v>54</v>
      </c>
      <c r="H12" s="74">
        <v>2.41</v>
      </c>
      <c r="I12" s="47">
        <v>0</v>
      </c>
      <c r="J12" s="47">
        <v>3.22</v>
      </c>
      <c r="K12" s="47">
        <v>113.13999999999999</v>
      </c>
      <c r="L12" s="47">
        <v>10.600000000000001</v>
      </c>
      <c r="M12" s="75">
        <v>0</v>
      </c>
      <c r="N12" s="74">
        <v>252.22</v>
      </c>
      <c r="O12" s="47">
        <v>84.07</v>
      </c>
      <c r="P12" s="47">
        <v>0</v>
      </c>
      <c r="Q12" s="47">
        <v>0</v>
      </c>
      <c r="R12" s="47">
        <v>0</v>
      </c>
      <c r="S12" s="75">
        <v>0</v>
      </c>
      <c r="W12">
        <v>1.78</v>
      </c>
      <c r="X12">
        <v>0</v>
      </c>
      <c r="Y12">
        <v>0</v>
      </c>
      <c r="Z12">
        <v>8.76</v>
      </c>
      <c r="AA12">
        <v>84.07</v>
      </c>
      <c r="AB12">
        <v>252.22</v>
      </c>
      <c r="AC12">
        <v>26.03</v>
      </c>
      <c r="AD12">
        <v>0</v>
      </c>
      <c r="AE12">
        <v>1.78</v>
      </c>
      <c r="AF12">
        <v>8.68</v>
      </c>
      <c r="AG12">
        <v>26.29</v>
      </c>
      <c r="AH12">
        <v>26.03</v>
      </c>
      <c r="AI12">
        <v>3.22</v>
      </c>
      <c r="AJ12">
        <v>17.350000000000001</v>
      </c>
      <c r="AK12">
        <v>0</v>
      </c>
      <c r="AL12">
        <v>0</v>
      </c>
      <c r="AM12">
        <v>0</v>
      </c>
      <c r="AN12">
        <v>1.93</v>
      </c>
      <c r="AO12">
        <v>0.48</v>
      </c>
      <c r="AP12">
        <v>5.78</v>
      </c>
      <c r="AQ12">
        <v>4.82</v>
      </c>
    </row>
    <row r="13" spans="1:43">
      <c r="A13" t="s">
        <v>242</v>
      </c>
      <c r="G13" t="s">
        <v>55</v>
      </c>
      <c r="H13" s="74">
        <v>2.41</v>
      </c>
      <c r="I13" s="47">
        <v>0</v>
      </c>
      <c r="J13" s="47">
        <v>3.22</v>
      </c>
      <c r="K13" s="47">
        <v>113.13999999999999</v>
      </c>
      <c r="L13" s="47">
        <v>10.600000000000001</v>
      </c>
      <c r="M13" s="75">
        <v>0</v>
      </c>
      <c r="N13" s="74">
        <v>252.22</v>
      </c>
      <c r="O13" s="47">
        <v>84.07</v>
      </c>
      <c r="P13" s="47">
        <v>0</v>
      </c>
      <c r="Q13" s="47">
        <v>0</v>
      </c>
      <c r="R13" s="47">
        <v>0</v>
      </c>
      <c r="S13" s="75">
        <v>0</v>
      </c>
      <c r="W13">
        <v>1.78</v>
      </c>
      <c r="X13">
        <v>0</v>
      </c>
      <c r="Y13">
        <v>0</v>
      </c>
      <c r="Z13">
        <v>8.76</v>
      </c>
      <c r="AA13">
        <v>84.07</v>
      </c>
      <c r="AB13">
        <v>252.22</v>
      </c>
      <c r="AC13">
        <v>26.03</v>
      </c>
      <c r="AD13">
        <v>0</v>
      </c>
      <c r="AE13">
        <v>1.78</v>
      </c>
      <c r="AF13">
        <v>8.68</v>
      </c>
      <c r="AG13">
        <v>26.29</v>
      </c>
      <c r="AH13">
        <v>26.03</v>
      </c>
      <c r="AI13">
        <v>3.22</v>
      </c>
      <c r="AJ13">
        <v>17.350000000000001</v>
      </c>
      <c r="AK13">
        <v>0</v>
      </c>
      <c r="AL13">
        <v>0</v>
      </c>
      <c r="AM13">
        <v>0</v>
      </c>
      <c r="AN13">
        <v>1.93</v>
      </c>
      <c r="AO13">
        <v>0.48</v>
      </c>
      <c r="AP13">
        <v>5.78</v>
      </c>
      <c r="AQ13">
        <v>4.82</v>
      </c>
    </row>
    <row r="14" spans="1:43">
      <c r="A14" t="s">
        <v>243</v>
      </c>
      <c r="G14" t="s">
        <v>56</v>
      </c>
      <c r="H14" s="74">
        <v>2.41</v>
      </c>
      <c r="I14" s="47">
        <v>0</v>
      </c>
      <c r="J14" s="47">
        <v>3.22</v>
      </c>
      <c r="K14" s="47">
        <v>113.13999999999999</v>
      </c>
      <c r="L14" s="47">
        <v>10.600000000000001</v>
      </c>
      <c r="M14" s="75">
        <v>0</v>
      </c>
      <c r="N14" s="74">
        <v>252.22</v>
      </c>
      <c r="O14" s="47">
        <v>84.07</v>
      </c>
      <c r="P14" s="47">
        <v>0</v>
      </c>
      <c r="Q14" s="47">
        <v>0</v>
      </c>
      <c r="R14" s="47">
        <v>0</v>
      </c>
      <c r="S14" s="75">
        <v>0</v>
      </c>
      <c r="W14">
        <v>1.78</v>
      </c>
      <c r="X14">
        <v>0</v>
      </c>
      <c r="Y14">
        <v>0</v>
      </c>
      <c r="Z14">
        <v>8.76</v>
      </c>
      <c r="AA14">
        <v>84.07</v>
      </c>
      <c r="AB14">
        <v>252.22</v>
      </c>
      <c r="AC14">
        <v>26.03</v>
      </c>
      <c r="AD14">
        <v>0</v>
      </c>
      <c r="AE14">
        <v>1.78</v>
      </c>
      <c r="AF14">
        <v>8.68</v>
      </c>
      <c r="AG14">
        <v>26.29</v>
      </c>
      <c r="AH14">
        <v>26.03</v>
      </c>
      <c r="AI14">
        <v>3.22</v>
      </c>
      <c r="AJ14">
        <v>17.350000000000001</v>
      </c>
      <c r="AK14">
        <v>0</v>
      </c>
      <c r="AL14">
        <v>0</v>
      </c>
      <c r="AM14">
        <v>0</v>
      </c>
      <c r="AN14">
        <v>1.93</v>
      </c>
      <c r="AO14">
        <v>0.48</v>
      </c>
      <c r="AP14">
        <v>5.78</v>
      </c>
      <c r="AQ14">
        <v>4.82</v>
      </c>
    </row>
    <row r="15" spans="1:43">
      <c r="A15" t="s">
        <v>244</v>
      </c>
      <c r="G15" t="s">
        <v>57</v>
      </c>
      <c r="H15" s="74">
        <v>2.36</v>
      </c>
      <c r="I15" s="47">
        <v>0</v>
      </c>
      <c r="J15" s="47">
        <v>3.22</v>
      </c>
      <c r="K15" s="47">
        <v>113.13999999999999</v>
      </c>
      <c r="L15" s="47">
        <v>10.600000000000001</v>
      </c>
      <c r="M15" s="75">
        <v>0</v>
      </c>
      <c r="N15" s="74">
        <v>252.22</v>
      </c>
      <c r="O15" s="47">
        <v>84.07</v>
      </c>
      <c r="P15" s="47">
        <v>0</v>
      </c>
      <c r="Q15" s="47">
        <v>0</v>
      </c>
      <c r="R15" s="47">
        <v>0</v>
      </c>
      <c r="S15" s="75">
        <v>0</v>
      </c>
      <c r="W15">
        <v>1.78</v>
      </c>
      <c r="X15">
        <v>0</v>
      </c>
      <c r="Y15">
        <v>0</v>
      </c>
      <c r="Z15">
        <v>8.76</v>
      </c>
      <c r="AA15">
        <v>84.07</v>
      </c>
      <c r="AB15">
        <v>252.22</v>
      </c>
      <c r="AC15">
        <v>26.03</v>
      </c>
      <c r="AD15">
        <v>0</v>
      </c>
      <c r="AE15">
        <v>1.78</v>
      </c>
      <c r="AF15">
        <v>8.68</v>
      </c>
      <c r="AG15">
        <v>26.29</v>
      </c>
      <c r="AH15">
        <v>26.03</v>
      </c>
      <c r="AI15">
        <v>3.22</v>
      </c>
      <c r="AJ15">
        <v>17.350000000000001</v>
      </c>
      <c r="AK15">
        <v>0</v>
      </c>
      <c r="AL15">
        <v>0</v>
      </c>
      <c r="AM15">
        <v>0</v>
      </c>
      <c r="AN15">
        <v>1.93</v>
      </c>
      <c r="AO15">
        <v>0.43</v>
      </c>
      <c r="AP15">
        <v>5.78</v>
      </c>
      <c r="AQ15">
        <v>4.82</v>
      </c>
    </row>
    <row r="16" spans="1:43">
      <c r="A16" t="s">
        <v>245</v>
      </c>
      <c r="G16" t="s">
        <v>58</v>
      </c>
      <c r="H16" s="74">
        <v>2.36</v>
      </c>
      <c r="I16" s="47">
        <v>0</v>
      </c>
      <c r="J16" s="47">
        <v>3.22</v>
      </c>
      <c r="K16" s="47">
        <v>113.13999999999999</v>
      </c>
      <c r="L16" s="47">
        <v>10.600000000000001</v>
      </c>
      <c r="M16" s="75">
        <v>0</v>
      </c>
      <c r="N16" s="74">
        <v>252.22</v>
      </c>
      <c r="O16" s="47">
        <v>84.07</v>
      </c>
      <c r="P16" s="47">
        <v>0</v>
      </c>
      <c r="Q16" s="47">
        <v>0</v>
      </c>
      <c r="R16" s="47">
        <v>0</v>
      </c>
      <c r="S16" s="75">
        <v>0</v>
      </c>
      <c r="W16">
        <v>1.78</v>
      </c>
      <c r="X16">
        <v>0</v>
      </c>
      <c r="Y16">
        <v>0</v>
      </c>
      <c r="Z16">
        <v>8.76</v>
      </c>
      <c r="AA16">
        <v>84.07</v>
      </c>
      <c r="AB16">
        <v>252.22</v>
      </c>
      <c r="AC16">
        <v>26.03</v>
      </c>
      <c r="AD16">
        <v>0</v>
      </c>
      <c r="AE16">
        <v>1.78</v>
      </c>
      <c r="AF16">
        <v>8.68</v>
      </c>
      <c r="AG16">
        <v>26.29</v>
      </c>
      <c r="AH16">
        <v>26.03</v>
      </c>
      <c r="AI16">
        <v>3.22</v>
      </c>
      <c r="AJ16">
        <v>17.350000000000001</v>
      </c>
      <c r="AK16">
        <v>0</v>
      </c>
      <c r="AL16">
        <v>0</v>
      </c>
      <c r="AM16">
        <v>0</v>
      </c>
      <c r="AN16">
        <v>1.93</v>
      </c>
      <c r="AO16">
        <v>0.43</v>
      </c>
      <c r="AP16">
        <v>5.78</v>
      </c>
      <c r="AQ16">
        <v>4.82</v>
      </c>
    </row>
    <row r="17" spans="1:43">
      <c r="A17" t="s">
        <v>246</v>
      </c>
      <c r="G17" t="s">
        <v>59</v>
      </c>
      <c r="H17" s="74">
        <v>2.36</v>
      </c>
      <c r="I17" s="47">
        <v>0</v>
      </c>
      <c r="J17" s="47">
        <v>3.22</v>
      </c>
      <c r="K17" s="47">
        <v>113.13999999999999</v>
      </c>
      <c r="L17" s="47">
        <v>10.600000000000001</v>
      </c>
      <c r="M17" s="75">
        <v>0</v>
      </c>
      <c r="N17" s="74">
        <v>252.22</v>
      </c>
      <c r="O17" s="47">
        <v>84.07</v>
      </c>
      <c r="P17" s="47">
        <v>0</v>
      </c>
      <c r="Q17" s="47">
        <v>0</v>
      </c>
      <c r="R17" s="47">
        <v>0</v>
      </c>
      <c r="S17" s="75">
        <v>0</v>
      </c>
      <c r="W17">
        <v>1.78</v>
      </c>
      <c r="X17">
        <v>0</v>
      </c>
      <c r="Y17">
        <v>0</v>
      </c>
      <c r="Z17">
        <v>8.76</v>
      </c>
      <c r="AA17">
        <v>84.07</v>
      </c>
      <c r="AB17">
        <v>252.22</v>
      </c>
      <c r="AC17">
        <v>26.03</v>
      </c>
      <c r="AD17">
        <v>0</v>
      </c>
      <c r="AE17">
        <v>1.78</v>
      </c>
      <c r="AF17">
        <v>8.68</v>
      </c>
      <c r="AG17">
        <v>26.29</v>
      </c>
      <c r="AH17">
        <v>26.03</v>
      </c>
      <c r="AI17">
        <v>3.22</v>
      </c>
      <c r="AJ17">
        <v>17.350000000000001</v>
      </c>
      <c r="AK17">
        <v>0</v>
      </c>
      <c r="AL17">
        <v>0</v>
      </c>
      <c r="AM17">
        <v>0</v>
      </c>
      <c r="AN17">
        <v>1.93</v>
      </c>
      <c r="AO17">
        <v>0.43</v>
      </c>
      <c r="AP17">
        <v>5.78</v>
      </c>
      <c r="AQ17">
        <v>4.82</v>
      </c>
    </row>
    <row r="18" spans="1:43">
      <c r="A18" t="s">
        <v>247</v>
      </c>
      <c r="G18" t="s">
        <v>60</v>
      </c>
      <c r="H18" s="74">
        <v>2.36</v>
      </c>
      <c r="I18" s="47">
        <v>0</v>
      </c>
      <c r="J18" s="47">
        <v>3.22</v>
      </c>
      <c r="K18" s="47">
        <v>113.13999999999999</v>
      </c>
      <c r="L18" s="47">
        <v>10.600000000000001</v>
      </c>
      <c r="M18" s="75">
        <v>0</v>
      </c>
      <c r="N18" s="74">
        <v>252.22</v>
      </c>
      <c r="O18" s="47">
        <v>84.07</v>
      </c>
      <c r="P18" s="47">
        <v>0</v>
      </c>
      <c r="Q18" s="47">
        <v>0</v>
      </c>
      <c r="R18" s="47">
        <v>0</v>
      </c>
      <c r="S18" s="75">
        <v>0</v>
      </c>
      <c r="W18">
        <v>1.78</v>
      </c>
      <c r="X18">
        <v>0</v>
      </c>
      <c r="Y18">
        <v>0</v>
      </c>
      <c r="Z18">
        <v>8.76</v>
      </c>
      <c r="AA18">
        <v>84.07</v>
      </c>
      <c r="AB18">
        <v>252.22</v>
      </c>
      <c r="AC18">
        <v>26.03</v>
      </c>
      <c r="AD18">
        <v>0</v>
      </c>
      <c r="AE18">
        <v>1.78</v>
      </c>
      <c r="AF18">
        <v>8.68</v>
      </c>
      <c r="AG18">
        <v>26.29</v>
      </c>
      <c r="AH18">
        <v>26.03</v>
      </c>
      <c r="AI18">
        <v>3.22</v>
      </c>
      <c r="AJ18">
        <v>17.350000000000001</v>
      </c>
      <c r="AK18">
        <v>0</v>
      </c>
      <c r="AL18">
        <v>0</v>
      </c>
      <c r="AM18">
        <v>0</v>
      </c>
      <c r="AN18">
        <v>1.93</v>
      </c>
      <c r="AO18">
        <v>0.43</v>
      </c>
      <c r="AP18">
        <v>5.78</v>
      </c>
      <c r="AQ18">
        <v>4.82</v>
      </c>
    </row>
    <row r="19" spans="1:43">
      <c r="A19" t="s">
        <v>261</v>
      </c>
      <c r="G19" t="s">
        <v>61</v>
      </c>
      <c r="H19" s="74">
        <v>2.36</v>
      </c>
      <c r="I19" s="47">
        <v>0</v>
      </c>
      <c r="J19" s="47">
        <v>3.22</v>
      </c>
      <c r="K19" s="47">
        <v>113.13999999999999</v>
      </c>
      <c r="L19" s="47">
        <v>10.600000000000001</v>
      </c>
      <c r="M19" s="75">
        <v>0</v>
      </c>
      <c r="N19" s="74">
        <v>252.22</v>
      </c>
      <c r="O19" s="47">
        <v>84.07</v>
      </c>
      <c r="P19" s="47">
        <v>0</v>
      </c>
      <c r="Q19" s="47">
        <v>0</v>
      </c>
      <c r="R19" s="47">
        <v>0</v>
      </c>
      <c r="S19" s="75">
        <v>0</v>
      </c>
      <c r="W19">
        <v>1.78</v>
      </c>
      <c r="X19">
        <v>0</v>
      </c>
      <c r="Y19">
        <v>0</v>
      </c>
      <c r="Z19">
        <v>8.76</v>
      </c>
      <c r="AA19">
        <v>84.07</v>
      </c>
      <c r="AB19">
        <v>252.22</v>
      </c>
      <c r="AC19">
        <v>26.03</v>
      </c>
      <c r="AD19">
        <v>0</v>
      </c>
      <c r="AE19">
        <v>1.78</v>
      </c>
      <c r="AF19">
        <v>8.68</v>
      </c>
      <c r="AG19">
        <v>26.29</v>
      </c>
      <c r="AH19">
        <v>26.03</v>
      </c>
      <c r="AI19">
        <v>3.22</v>
      </c>
      <c r="AJ19">
        <v>17.350000000000001</v>
      </c>
      <c r="AK19">
        <v>0</v>
      </c>
      <c r="AL19">
        <v>0</v>
      </c>
      <c r="AM19">
        <v>0</v>
      </c>
      <c r="AN19">
        <v>1.93</v>
      </c>
      <c r="AO19">
        <v>0.43</v>
      </c>
      <c r="AP19">
        <v>5.78</v>
      </c>
      <c r="AQ19">
        <v>4.82</v>
      </c>
    </row>
    <row r="20" spans="1:43">
      <c r="A20" t="s">
        <v>262</v>
      </c>
      <c r="G20" t="s">
        <v>62</v>
      </c>
      <c r="H20" s="74">
        <v>2.36</v>
      </c>
      <c r="I20" s="47">
        <v>0</v>
      </c>
      <c r="J20" s="47">
        <v>3.22</v>
      </c>
      <c r="K20" s="47">
        <v>113.13999999999999</v>
      </c>
      <c r="L20" s="47">
        <v>10.600000000000001</v>
      </c>
      <c r="M20" s="75">
        <v>0</v>
      </c>
      <c r="N20" s="74">
        <v>252.22</v>
      </c>
      <c r="O20" s="47">
        <v>84.07</v>
      </c>
      <c r="P20" s="47">
        <v>0</v>
      </c>
      <c r="Q20" s="47">
        <v>0</v>
      </c>
      <c r="R20" s="47">
        <v>0</v>
      </c>
      <c r="S20" s="75">
        <v>0</v>
      </c>
      <c r="W20">
        <v>1.78</v>
      </c>
      <c r="X20">
        <v>0</v>
      </c>
      <c r="Y20">
        <v>0</v>
      </c>
      <c r="Z20">
        <v>8.76</v>
      </c>
      <c r="AA20">
        <v>84.07</v>
      </c>
      <c r="AB20">
        <v>252.22</v>
      </c>
      <c r="AC20">
        <v>26.03</v>
      </c>
      <c r="AD20">
        <v>0</v>
      </c>
      <c r="AE20">
        <v>1.78</v>
      </c>
      <c r="AF20">
        <v>8.68</v>
      </c>
      <c r="AG20">
        <v>26.29</v>
      </c>
      <c r="AH20">
        <v>26.03</v>
      </c>
      <c r="AI20">
        <v>3.22</v>
      </c>
      <c r="AJ20">
        <v>17.350000000000001</v>
      </c>
      <c r="AK20">
        <v>0</v>
      </c>
      <c r="AL20">
        <v>0</v>
      </c>
      <c r="AM20">
        <v>0</v>
      </c>
      <c r="AN20">
        <v>1.93</v>
      </c>
      <c r="AO20">
        <v>0.43</v>
      </c>
      <c r="AP20">
        <v>5.78</v>
      </c>
      <c r="AQ20">
        <v>4.82</v>
      </c>
    </row>
    <row r="21" spans="1:43">
      <c r="A21" t="s">
        <v>248</v>
      </c>
      <c r="G21" t="s">
        <v>63</v>
      </c>
      <c r="H21" s="74">
        <v>2.36</v>
      </c>
      <c r="I21" s="47">
        <v>0</v>
      </c>
      <c r="J21" s="47">
        <v>3.22</v>
      </c>
      <c r="K21" s="47">
        <v>113.13999999999999</v>
      </c>
      <c r="L21" s="47">
        <v>10.600000000000001</v>
      </c>
      <c r="M21" s="75">
        <v>0</v>
      </c>
      <c r="N21" s="74">
        <v>252.22</v>
      </c>
      <c r="O21" s="47">
        <v>84.07</v>
      </c>
      <c r="P21" s="47">
        <v>0</v>
      </c>
      <c r="Q21" s="47">
        <v>0</v>
      </c>
      <c r="R21" s="47">
        <v>0</v>
      </c>
      <c r="S21" s="75">
        <v>0</v>
      </c>
      <c r="W21">
        <v>1.78</v>
      </c>
      <c r="X21">
        <v>0</v>
      </c>
      <c r="Y21">
        <v>0</v>
      </c>
      <c r="Z21">
        <v>8.76</v>
      </c>
      <c r="AA21">
        <v>84.07</v>
      </c>
      <c r="AB21">
        <v>252.22</v>
      </c>
      <c r="AC21">
        <v>26.03</v>
      </c>
      <c r="AD21">
        <v>0</v>
      </c>
      <c r="AE21">
        <v>1.78</v>
      </c>
      <c r="AF21">
        <v>8.68</v>
      </c>
      <c r="AG21">
        <v>26.29</v>
      </c>
      <c r="AH21">
        <v>26.03</v>
      </c>
      <c r="AI21">
        <v>3.22</v>
      </c>
      <c r="AJ21">
        <v>17.350000000000001</v>
      </c>
      <c r="AK21">
        <v>0</v>
      </c>
      <c r="AL21">
        <v>0</v>
      </c>
      <c r="AM21">
        <v>0</v>
      </c>
      <c r="AN21">
        <v>1.93</v>
      </c>
      <c r="AO21">
        <v>0.43</v>
      </c>
      <c r="AP21">
        <v>5.78</v>
      </c>
      <c r="AQ21">
        <v>4.82</v>
      </c>
    </row>
    <row r="22" spans="1:43">
      <c r="A22" t="s">
        <v>249</v>
      </c>
      <c r="G22" t="s">
        <v>64</v>
      </c>
      <c r="H22" s="74">
        <v>2.36</v>
      </c>
      <c r="I22" s="47">
        <v>0</v>
      </c>
      <c r="J22" s="47">
        <v>3.22</v>
      </c>
      <c r="K22" s="47">
        <v>113.13999999999999</v>
      </c>
      <c r="L22" s="47">
        <v>10.600000000000001</v>
      </c>
      <c r="M22" s="75">
        <v>0</v>
      </c>
      <c r="N22" s="74">
        <v>252.22</v>
      </c>
      <c r="O22" s="47">
        <v>84.07</v>
      </c>
      <c r="P22" s="47">
        <v>0</v>
      </c>
      <c r="Q22" s="47">
        <v>0</v>
      </c>
      <c r="R22" s="47">
        <v>0</v>
      </c>
      <c r="S22" s="75">
        <v>0</v>
      </c>
      <c r="W22">
        <v>1.78</v>
      </c>
      <c r="X22">
        <v>0</v>
      </c>
      <c r="Y22">
        <v>0</v>
      </c>
      <c r="Z22">
        <v>8.76</v>
      </c>
      <c r="AA22">
        <v>84.07</v>
      </c>
      <c r="AB22">
        <v>252.22</v>
      </c>
      <c r="AC22">
        <v>26.03</v>
      </c>
      <c r="AD22">
        <v>0</v>
      </c>
      <c r="AE22">
        <v>1.78</v>
      </c>
      <c r="AF22">
        <v>8.68</v>
      </c>
      <c r="AG22">
        <v>26.29</v>
      </c>
      <c r="AH22">
        <v>26.03</v>
      </c>
      <c r="AI22">
        <v>3.22</v>
      </c>
      <c r="AJ22">
        <v>17.350000000000001</v>
      </c>
      <c r="AK22">
        <v>0</v>
      </c>
      <c r="AL22">
        <v>0</v>
      </c>
      <c r="AM22">
        <v>0</v>
      </c>
      <c r="AN22">
        <v>1.93</v>
      </c>
      <c r="AO22">
        <v>0.43</v>
      </c>
      <c r="AP22">
        <v>5.78</v>
      </c>
      <c r="AQ22">
        <v>4.82</v>
      </c>
    </row>
    <row r="23" spans="1:43">
      <c r="A23" t="s">
        <v>250</v>
      </c>
      <c r="G23" t="s">
        <v>65</v>
      </c>
      <c r="H23" s="74">
        <v>2.36</v>
      </c>
      <c r="I23" s="47">
        <v>0</v>
      </c>
      <c r="J23" s="47">
        <v>3.22</v>
      </c>
      <c r="K23" s="47">
        <v>113.13999999999999</v>
      </c>
      <c r="L23" s="47">
        <v>10.600000000000001</v>
      </c>
      <c r="M23" s="75">
        <v>0</v>
      </c>
      <c r="N23" s="74">
        <v>252.22</v>
      </c>
      <c r="O23" s="47">
        <v>84.07</v>
      </c>
      <c r="P23" s="47">
        <v>0</v>
      </c>
      <c r="Q23" s="47">
        <v>0</v>
      </c>
      <c r="R23" s="47">
        <v>0</v>
      </c>
      <c r="S23" s="75">
        <v>0</v>
      </c>
      <c r="W23">
        <v>1.78</v>
      </c>
      <c r="X23">
        <v>0</v>
      </c>
      <c r="Y23">
        <v>0</v>
      </c>
      <c r="Z23">
        <v>8.76</v>
      </c>
      <c r="AA23">
        <v>84.07</v>
      </c>
      <c r="AB23">
        <v>252.22</v>
      </c>
      <c r="AC23">
        <v>26.03</v>
      </c>
      <c r="AD23">
        <v>0</v>
      </c>
      <c r="AE23">
        <v>1.78</v>
      </c>
      <c r="AF23">
        <v>8.68</v>
      </c>
      <c r="AG23">
        <v>26.29</v>
      </c>
      <c r="AH23">
        <v>26.03</v>
      </c>
      <c r="AI23">
        <v>3.22</v>
      </c>
      <c r="AJ23">
        <v>17.350000000000001</v>
      </c>
      <c r="AK23">
        <v>0</v>
      </c>
      <c r="AL23">
        <v>0</v>
      </c>
      <c r="AM23">
        <v>0</v>
      </c>
      <c r="AN23">
        <v>1.93</v>
      </c>
      <c r="AO23">
        <v>0.43</v>
      </c>
      <c r="AP23">
        <v>5.78</v>
      </c>
      <c r="AQ23">
        <v>4.82</v>
      </c>
    </row>
    <row r="24" spans="1:43">
      <c r="A24" t="s">
        <v>251</v>
      </c>
      <c r="G24" t="s">
        <v>66</v>
      </c>
      <c r="H24" s="74">
        <v>2.36</v>
      </c>
      <c r="I24" s="47">
        <v>0</v>
      </c>
      <c r="J24" s="47">
        <v>3.22</v>
      </c>
      <c r="K24" s="47">
        <v>113.13999999999999</v>
      </c>
      <c r="L24" s="47">
        <v>10.600000000000001</v>
      </c>
      <c r="M24" s="75">
        <v>0</v>
      </c>
      <c r="N24" s="74">
        <v>252.22</v>
      </c>
      <c r="O24" s="47">
        <v>84.07</v>
      </c>
      <c r="P24" s="47">
        <v>0</v>
      </c>
      <c r="Q24" s="47">
        <v>0</v>
      </c>
      <c r="R24" s="47">
        <v>0</v>
      </c>
      <c r="S24" s="75">
        <v>0</v>
      </c>
      <c r="W24">
        <v>1.78</v>
      </c>
      <c r="X24">
        <v>0</v>
      </c>
      <c r="Y24">
        <v>0</v>
      </c>
      <c r="Z24">
        <v>8.76</v>
      </c>
      <c r="AA24">
        <v>84.07</v>
      </c>
      <c r="AB24">
        <v>252.22</v>
      </c>
      <c r="AC24">
        <v>26.03</v>
      </c>
      <c r="AD24">
        <v>0</v>
      </c>
      <c r="AE24">
        <v>1.78</v>
      </c>
      <c r="AF24">
        <v>8.68</v>
      </c>
      <c r="AG24">
        <v>26.29</v>
      </c>
      <c r="AH24">
        <v>26.03</v>
      </c>
      <c r="AI24">
        <v>3.22</v>
      </c>
      <c r="AJ24">
        <v>17.350000000000001</v>
      </c>
      <c r="AK24">
        <v>0</v>
      </c>
      <c r="AL24">
        <v>0</v>
      </c>
      <c r="AM24">
        <v>0</v>
      </c>
      <c r="AN24">
        <v>1.93</v>
      </c>
      <c r="AO24">
        <v>0.43</v>
      </c>
      <c r="AP24">
        <v>5.78</v>
      </c>
      <c r="AQ24">
        <v>4.82</v>
      </c>
    </row>
    <row r="25" spans="1:43">
      <c r="A25" t="s">
        <v>252</v>
      </c>
      <c r="G25" t="s">
        <v>67</v>
      </c>
      <c r="H25" s="74">
        <v>2.36</v>
      </c>
      <c r="I25" s="47">
        <v>0</v>
      </c>
      <c r="J25" s="47">
        <v>3.22</v>
      </c>
      <c r="K25" s="47">
        <v>113.13999999999999</v>
      </c>
      <c r="L25" s="47">
        <v>10.600000000000001</v>
      </c>
      <c r="M25" s="75">
        <v>0</v>
      </c>
      <c r="N25" s="74">
        <v>252.22</v>
      </c>
      <c r="O25" s="47">
        <v>84.07</v>
      </c>
      <c r="P25" s="47">
        <v>0</v>
      </c>
      <c r="Q25" s="47">
        <v>0</v>
      </c>
      <c r="R25" s="47">
        <v>0</v>
      </c>
      <c r="S25" s="75">
        <v>0</v>
      </c>
      <c r="W25">
        <v>1.78</v>
      </c>
      <c r="X25">
        <v>0</v>
      </c>
      <c r="Y25">
        <v>0</v>
      </c>
      <c r="Z25">
        <v>8.76</v>
      </c>
      <c r="AA25">
        <v>84.07</v>
      </c>
      <c r="AB25">
        <v>252.22</v>
      </c>
      <c r="AC25">
        <v>26.03</v>
      </c>
      <c r="AD25">
        <v>0</v>
      </c>
      <c r="AE25">
        <v>1.78</v>
      </c>
      <c r="AF25">
        <v>8.68</v>
      </c>
      <c r="AG25">
        <v>26.29</v>
      </c>
      <c r="AH25">
        <v>26.03</v>
      </c>
      <c r="AI25">
        <v>3.22</v>
      </c>
      <c r="AJ25">
        <v>17.350000000000001</v>
      </c>
      <c r="AK25">
        <v>0</v>
      </c>
      <c r="AL25">
        <v>0</v>
      </c>
      <c r="AM25">
        <v>0</v>
      </c>
      <c r="AN25">
        <v>1.93</v>
      </c>
      <c r="AO25">
        <v>0.43</v>
      </c>
      <c r="AP25">
        <v>5.78</v>
      </c>
      <c r="AQ25">
        <v>4.82</v>
      </c>
    </row>
    <row r="26" spans="1:43">
      <c r="A26" t="s">
        <v>253</v>
      </c>
      <c r="G26" t="s">
        <v>68</v>
      </c>
      <c r="H26" s="74">
        <v>2.36</v>
      </c>
      <c r="I26" s="47">
        <v>0</v>
      </c>
      <c r="J26" s="47">
        <v>3.22</v>
      </c>
      <c r="K26" s="47">
        <v>113.13999999999999</v>
      </c>
      <c r="L26" s="47">
        <v>10.600000000000001</v>
      </c>
      <c r="M26" s="75">
        <v>0</v>
      </c>
      <c r="N26" s="74">
        <v>252.22</v>
      </c>
      <c r="O26" s="47">
        <v>84.07</v>
      </c>
      <c r="P26" s="47">
        <v>0</v>
      </c>
      <c r="Q26" s="47">
        <v>0</v>
      </c>
      <c r="R26" s="47">
        <v>0</v>
      </c>
      <c r="S26" s="75">
        <v>0</v>
      </c>
      <c r="W26">
        <v>1.78</v>
      </c>
      <c r="X26">
        <v>0</v>
      </c>
      <c r="Y26">
        <v>0</v>
      </c>
      <c r="Z26">
        <v>8.76</v>
      </c>
      <c r="AA26">
        <v>84.07</v>
      </c>
      <c r="AB26">
        <v>252.22</v>
      </c>
      <c r="AC26">
        <v>26.03</v>
      </c>
      <c r="AD26">
        <v>0</v>
      </c>
      <c r="AE26">
        <v>1.78</v>
      </c>
      <c r="AF26">
        <v>8.68</v>
      </c>
      <c r="AG26">
        <v>26.29</v>
      </c>
      <c r="AH26">
        <v>26.03</v>
      </c>
      <c r="AI26">
        <v>3.22</v>
      </c>
      <c r="AJ26">
        <v>17.350000000000001</v>
      </c>
      <c r="AK26">
        <v>0</v>
      </c>
      <c r="AL26">
        <v>0</v>
      </c>
      <c r="AM26">
        <v>0</v>
      </c>
      <c r="AN26">
        <v>1.93</v>
      </c>
      <c r="AO26">
        <v>0.43</v>
      </c>
      <c r="AP26">
        <v>5.78</v>
      </c>
      <c r="AQ26">
        <v>4.82</v>
      </c>
    </row>
    <row r="27" spans="1:43">
      <c r="A27" t="s">
        <v>254</v>
      </c>
      <c r="G27" t="s">
        <v>69</v>
      </c>
      <c r="H27" s="74">
        <v>2.36</v>
      </c>
      <c r="I27" s="47">
        <v>0</v>
      </c>
      <c r="J27" s="47">
        <v>3.22</v>
      </c>
      <c r="K27" s="47">
        <v>113.13999999999999</v>
      </c>
      <c r="L27" s="47">
        <v>10.600000000000001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1.78</v>
      </c>
      <c r="X27">
        <v>0</v>
      </c>
      <c r="Y27">
        <v>0</v>
      </c>
      <c r="Z27">
        <v>8.76</v>
      </c>
      <c r="AA27">
        <v>0</v>
      </c>
      <c r="AB27">
        <v>0</v>
      </c>
      <c r="AC27">
        <v>26.03</v>
      </c>
      <c r="AD27">
        <v>0</v>
      </c>
      <c r="AE27">
        <v>1.78</v>
      </c>
      <c r="AF27">
        <v>8.68</v>
      </c>
      <c r="AG27">
        <v>26.29</v>
      </c>
      <c r="AH27">
        <v>26.03</v>
      </c>
      <c r="AI27">
        <v>3.22</v>
      </c>
      <c r="AJ27">
        <v>17.350000000000001</v>
      </c>
      <c r="AK27">
        <v>0</v>
      </c>
      <c r="AL27">
        <v>0</v>
      </c>
      <c r="AM27">
        <v>0</v>
      </c>
      <c r="AN27">
        <v>1.93</v>
      </c>
      <c r="AO27">
        <v>0.43</v>
      </c>
      <c r="AP27">
        <v>5.78</v>
      </c>
      <c r="AQ27">
        <v>4.82</v>
      </c>
    </row>
    <row r="28" spans="1:43">
      <c r="A28" t="s">
        <v>255</v>
      </c>
      <c r="G28" t="s">
        <v>70</v>
      </c>
      <c r="H28" s="74">
        <v>2.36</v>
      </c>
      <c r="I28" s="47">
        <v>0</v>
      </c>
      <c r="J28" s="47">
        <v>3.22</v>
      </c>
      <c r="K28" s="47">
        <v>113.13999999999999</v>
      </c>
      <c r="L28" s="47">
        <v>10.600000000000001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1.78</v>
      </c>
      <c r="X28">
        <v>0</v>
      </c>
      <c r="Y28">
        <v>0</v>
      </c>
      <c r="Z28">
        <v>8.76</v>
      </c>
      <c r="AA28">
        <v>0</v>
      </c>
      <c r="AB28">
        <v>0</v>
      </c>
      <c r="AC28">
        <v>26.03</v>
      </c>
      <c r="AD28">
        <v>0</v>
      </c>
      <c r="AE28">
        <v>1.78</v>
      </c>
      <c r="AF28">
        <v>8.68</v>
      </c>
      <c r="AG28">
        <v>26.29</v>
      </c>
      <c r="AH28">
        <v>26.03</v>
      </c>
      <c r="AI28">
        <v>3.22</v>
      </c>
      <c r="AJ28">
        <v>17.350000000000001</v>
      </c>
      <c r="AK28">
        <v>0</v>
      </c>
      <c r="AL28">
        <v>0</v>
      </c>
      <c r="AM28">
        <v>0</v>
      </c>
      <c r="AN28">
        <v>1.93</v>
      </c>
      <c r="AO28">
        <v>0.43</v>
      </c>
      <c r="AP28">
        <v>5.78</v>
      </c>
      <c r="AQ28">
        <v>4.82</v>
      </c>
    </row>
    <row r="29" spans="1:43">
      <c r="A29" t="s">
        <v>263</v>
      </c>
      <c r="G29" t="s">
        <v>71</v>
      </c>
      <c r="H29" s="74">
        <v>2.36</v>
      </c>
      <c r="I29" s="47">
        <v>0</v>
      </c>
      <c r="J29" s="47">
        <v>3.22</v>
      </c>
      <c r="K29" s="47">
        <v>113.13999999999999</v>
      </c>
      <c r="L29" s="47">
        <v>10.600000000000001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1.78</v>
      </c>
      <c r="X29">
        <v>0</v>
      </c>
      <c r="Y29">
        <v>0</v>
      </c>
      <c r="Z29">
        <v>8.76</v>
      </c>
      <c r="AA29">
        <v>0</v>
      </c>
      <c r="AB29">
        <v>0</v>
      </c>
      <c r="AC29">
        <v>26.03</v>
      </c>
      <c r="AD29">
        <v>0</v>
      </c>
      <c r="AE29">
        <v>1.78</v>
      </c>
      <c r="AF29">
        <v>8.68</v>
      </c>
      <c r="AG29">
        <v>26.29</v>
      </c>
      <c r="AH29">
        <v>26.03</v>
      </c>
      <c r="AI29">
        <v>3.22</v>
      </c>
      <c r="AJ29">
        <v>17.350000000000001</v>
      </c>
      <c r="AK29">
        <v>0</v>
      </c>
      <c r="AL29">
        <v>0</v>
      </c>
      <c r="AM29">
        <v>0</v>
      </c>
      <c r="AN29">
        <v>1.93</v>
      </c>
      <c r="AO29">
        <v>0.43</v>
      </c>
      <c r="AP29">
        <v>5.78</v>
      </c>
      <c r="AQ29">
        <v>4.82</v>
      </c>
    </row>
    <row r="30" spans="1:43">
      <c r="A30" t="s">
        <v>264</v>
      </c>
      <c r="G30" t="s">
        <v>72</v>
      </c>
      <c r="H30" s="74">
        <v>2.36</v>
      </c>
      <c r="I30" s="47">
        <v>0</v>
      </c>
      <c r="J30" s="47">
        <v>3.22</v>
      </c>
      <c r="K30" s="47">
        <v>113.13999999999999</v>
      </c>
      <c r="L30" s="47">
        <v>10.760000000000002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1.78</v>
      </c>
      <c r="X30">
        <v>0</v>
      </c>
      <c r="Y30">
        <v>0</v>
      </c>
      <c r="Z30">
        <v>8.76</v>
      </c>
      <c r="AA30">
        <v>0</v>
      </c>
      <c r="AB30">
        <v>0</v>
      </c>
      <c r="AC30">
        <v>26.03</v>
      </c>
      <c r="AD30">
        <v>0</v>
      </c>
      <c r="AE30">
        <v>1.78</v>
      </c>
      <c r="AF30">
        <v>8.68</v>
      </c>
      <c r="AG30">
        <v>26.29</v>
      </c>
      <c r="AH30">
        <v>26.03</v>
      </c>
      <c r="AI30">
        <v>3.22</v>
      </c>
      <c r="AJ30">
        <v>17.350000000000001</v>
      </c>
      <c r="AK30">
        <v>0.16</v>
      </c>
      <c r="AL30">
        <v>0</v>
      </c>
      <c r="AM30">
        <v>0</v>
      </c>
      <c r="AN30">
        <v>1.93</v>
      </c>
      <c r="AO30">
        <v>0.43</v>
      </c>
      <c r="AP30">
        <v>5.78</v>
      </c>
      <c r="AQ30">
        <v>4.82</v>
      </c>
    </row>
    <row r="31" spans="1:43">
      <c r="A31" t="s">
        <v>274</v>
      </c>
      <c r="G31" t="s">
        <v>73</v>
      </c>
      <c r="H31" s="74">
        <v>2.5099999999999998</v>
      </c>
      <c r="I31" s="47">
        <v>0</v>
      </c>
      <c r="J31" s="47">
        <v>3.22</v>
      </c>
      <c r="K31" s="47">
        <v>121.55000000000001</v>
      </c>
      <c r="L31" s="47">
        <v>11.030000000000001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1.78</v>
      </c>
      <c r="X31">
        <v>0</v>
      </c>
      <c r="Y31">
        <v>0</v>
      </c>
      <c r="Z31">
        <v>8.76</v>
      </c>
      <c r="AA31">
        <v>0</v>
      </c>
      <c r="AB31">
        <v>0</v>
      </c>
      <c r="AC31">
        <v>28.92</v>
      </c>
      <c r="AD31">
        <v>0</v>
      </c>
      <c r="AE31">
        <v>1.78</v>
      </c>
      <c r="AF31">
        <v>8.68</v>
      </c>
      <c r="AG31">
        <v>28.92</v>
      </c>
      <c r="AH31">
        <v>28.92</v>
      </c>
      <c r="AI31">
        <v>3.22</v>
      </c>
      <c r="AJ31">
        <v>17.350000000000001</v>
      </c>
      <c r="AK31">
        <v>0.43</v>
      </c>
      <c r="AL31">
        <v>0</v>
      </c>
      <c r="AM31">
        <v>0</v>
      </c>
      <c r="AN31">
        <v>1.93</v>
      </c>
      <c r="AO31">
        <v>0.57999999999999996</v>
      </c>
      <c r="AP31">
        <v>5.78</v>
      </c>
      <c r="AQ31">
        <v>4.82</v>
      </c>
    </row>
    <row r="32" spans="1:43">
      <c r="A32" t="s">
        <v>275</v>
      </c>
      <c r="G32" t="s">
        <v>74</v>
      </c>
      <c r="H32" s="74">
        <v>2.5099999999999998</v>
      </c>
      <c r="I32" s="47">
        <v>0</v>
      </c>
      <c r="J32" s="47">
        <v>3.22</v>
      </c>
      <c r="K32" s="47">
        <v>121.55000000000001</v>
      </c>
      <c r="L32" s="47">
        <v>11.420000000000002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1.78</v>
      </c>
      <c r="X32">
        <v>0</v>
      </c>
      <c r="Y32">
        <v>0</v>
      </c>
      <c r="Z32">
        <v>8.76</v>
      </c>
      <c r="AA32">
        <v>0</v>
      </c>
      <c r="AB32">
        <v>0</v>
      </c>
      <c r="AC32">
        <v>28.92</v>
      </c>
      <c r="AD32">
        <v>0</v>
      </c>
      <c r="AE32">
        <v>1.78</v>
      </c>
      <c r="AF32">
        <v>8.68</v>
      </c>
      <c r="AG32">
        <v>28.92</v>
      </c>
      <c r="AH32">
        <v>28.92</v>
      </c>
      <c r="AI32">
        <v>3.22</v>
      </c>
      <c r="AJ32">
        <v>17.350000000000001</v>
      </c>
      <c r="AK32">
        <v>0.82</v>
      </c>
      <c r="AL32">
        <v>0</v>
      </c>
      <c r="AM32">
        <v>0</v>
      </c>
      <c r="AN32">
        <v>1.93</v>
      </c>
      <c r="AO32">
        <v>0.57999999999999996</v>
      </c>
      <c r="AP32">
        <v>5.78</v>
      </c>
      <c r="AQ32">
        <v>4.82</v>
      </c>
    </row>
    <row r="33" spans="1:43">
      <c r="A33" t="s">
        <v>276</v>
      </c>
      <c r="G33" t="s">
        <v>75</v>
      </c>
      <c r="H33" s="74">
        <v>2.5099999999999998</v>
      </c>
      <c r="I33" s="47">
        <v>0</v>
      </c>
      <c r="J33" s="47">
        <v>3.22</v>
      </c>
      <c r="K33" s="47">
        <v>121.55000000000001</v>
      </c>
      <c r="L33" s="47">
        <v>11.760000000000002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1.78</v>
      </c>
      <c r="X33">
        <v>0</v>
      </c>
      <c r="Y33">
        <v>0</v>
      </c>
      <c r="Z33">
        <v>8.76</v>
      </c>
      <c r="AA33">
        <v>0</v>
      </c>
      <c r="AB33">
        <v>0</v>
      </c>
      <c r="AC33">
        <v>28.92</v>
      </c>
      <c r="AD33">
        <v>0</v>
      </c>
      <c r="AE33">
        <v>1.78</v>
      </c>
      <c r="AF33">
        <v>8.68</v>
      </c>
      <c r="AG33">
        <v>28.92</v>
      </c>
      <c r="AH33">
        <v>28.92</v>
      </c>
      <c r="AI33">
        <v>3.22</v>
      </c>
      <c r="AJ33">
        <v>17.350000000000001</v>
      </c>
      <c r="AK33">
        <v>1.1599999999999999</v>
      </c>
      <c r="AL33">
        <v>0</v>
      </c>
      <c r="AM33">
        <v>0</v>
      </c>
      <c r="AN33">
        <v>1.93</v>
      </c>
      <c r="AO33">
        <v>0.57999999999999996</v>
      </c>
      <c r="AP33">
        <v>5.78</v>
      </c>
      <c r="AQ33">
        <v>4.82</v>
      </c>
    </row>
    <row r="34" spans="1:43">
      <c r="A34" t="s">
        <v>277</v>
      </c>
      <c r="G34" t="s">
        <v>76</v>
      </c>
      <c r="H34" s="74">
        <v>2.5099999999999998</v>
      </c>
      <c r="I34" s="47">
        <v>0</v>
      </c>
      <c r="J34" s="47">
        <v>3.22</v>
      </c>
      <c r="K34" s="47">
        <v>121.55000000000001</v>
      </c>
      <c r="L34" s="47">
        <v>12.14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1.78</v>
      </c>
      <c r="X34">
        <v>0</v>
      </c>
      <c r="Y34">
        <v>0</v>
      </c>
      <c r="Z34">
        <v>8.76</v>
      </c>
      <c r="AA34">
        <v>0</v>
      </c>
      <c r="AB34">
        <v>0</v>
      </c>
      <c r="AC34">
        <v>28.92</v>
      </c>
      <c r="AD34">
        <v>0</v>
      </c>
      <c r="AE34">
        <v>1.78</v>
      </c>
      <c r="AF34">
        <v>8.68</v>
      </c>
      <c r="AG34">
        <v>28.92</v>
      </c>
      <c r="AH34">
        <v>28.92</v>
      </c>
      <c r="AI34">
        <v>3.22</v>
      </c>
      <c r="AJ34">
        <v>17.350000000000001</v>
      </c>
      <c r="AK34">
        <v>1.54</v>
      </c>
      <c r="AL34">
        <v>0</v>
      </c>
      <c r="AM34">
        <v>0</v>
      </c>
      <c r="AN34">
        <v>1.93</v>
      </c>
      <c r="AO34">
        <v>0.57999999999999996</v>
      </c>
      <c r="AP34">
        <v>5.78</v>
      </c>
      <c r="AQ34">
        <v>4.82</v>
      </c>
    </row>
    <row r="35" spans="1:43">
      <c r="A35" t="s">
        <v>279</v>
      </c>
      <c r="G35" t="s">
        <v>77</v>
      </c>
      <c r="H35" s="74">
        <v>2.8899999999999997</v>
      </c>
      <c r="I35" s="47">
        <v>0</v>
      </c>
      <c r="J35" s="47">
        <v>3.22</v>
      </c>
      <c r="K35" s="47">
        <v>138.91999999999999</v>
      </c>
      <c r="L35" s="47">
        <v>12.620000000000001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1.78</v>
      </c>
      <c r="X35">
        <v>0</v>
      </c>
      <c r="Y35">
        <v>0</v>
      </c>
      <c r="Z35">
        <v>8.76</v>
      </c>
      <c r="AA35">
        <v>0</v>
      </c>
      <c r="AB35">
        <v>0</v>
      </c>
      <c r="AC35">
        <v>34.71</v>
      </c>
      <c r="AD35">
        <v>0</v>
      </c>
      <c r="AE35">
        <v>1.78</v>
      </c>
      <c r="AF35">
        <v>8.68</v>
      </c>
      <c r="AG35">
        <v>34.71</v>
      </c>
      <c r="AH35">
        <v>34.71</v>
      </c>
      <c r="AI35">
        <v>3.22</v>
      </c>
      <c r="AJ35">
        <v>17.350000000000001</v>
      </c>
      <c r="AK35">
        <v>2.02</v>
      </c>
      <c r="AL35">
        <v>0</v>
      </c>
      <c r="AM35">
        <v>0</v>
      </c>
      <c r="AN35">
        <v>1.93</v>
      </c>
      <c r="AO35">
        <v>0.96</v>
      </c>
      <c r="AP35">
        <v>5.78</v>
      </c>
      <c r="AQ35">
        <v>4.82</v>
      </c>
    </row>
    <row r="36" spans="1:43">
      <c r="A36" t="s">
        <v>309</v>
      </c>
      <c r="G36" t="s">
        <v>78</v>
      </c>
      <c r="H36" s="74">
        <v>2.8899999999999997</v>
      </c>
      <c r="I36" s="47">
        <v>0</v>
      </c>
      <c r="J36" s="47">
        <v>3.22</v>
      </c>
      <c r="K36" s="47">
        <v>138.91999999999999</v>
      </c>
      <c r="L36" s="47">
        <v>13.3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1.78</v>
      </c>
      <c r="X36">
        <v>0</v>
      </c>
      <c r="Y36">
        <v>0</v>
      </c>
      <c r="Z36">
        <v>8.76</v>
      </c>
      <c r="AA36">
        <v>0</v>
      </c>
      <c r="AB36">
        <v>0</v>
      </c>
      <c r="AC36">
        <v>34.71</v>
      </c>
      <c r="AD36">
        <v>0</v>
      </c>
      <c r="AE36">
        <v>1.78</v>
      </c>
      <c r="AF36">
        <v>8.68</v>
      </c>
      <c r="AG36">
        <v>34.71</v>
      </c>
      <c r="AH36">
        <v>34.71</v>
      </c>
      <c r="AI36">
        <v>3.22</v>
      </c>
      <c r="AJ36">
        <v>17.350000000000001</v>
      </c>
      <c r="AK36">
        <v>2.7</v>
      </c>
      <c r="AL36">
        <v>0</v>
      </c>
      <c r="AM36">
        <v>0</v>
      </c>
      <c r="AN36">
        <v>1.93</v>
      </c>
      <c r="AO36">
        <v>0.96</v>
      </c>
      <c r="AP36">
        <v>5.78</v>
      </c>
      <c r="AQ36">
        <v>4.82</v>
      </c>
    </row>
    <row r="37" spans="1:43">
      <c r="A37" t="s">
        <v>310</v>
      </c>
      <c r="G37" t="s">
        <v>79</v>
      </c>
      <c r="H37" s="74">
        <v>2.8899999999999997</v>
      </c>
      <c r="I37" s="47">
        <v>0</v>
      </c>
      <c r="J37" s="47">
        <v>3.22</v>
      </c>
      <c r="K37" s="47">
        <v>138.91999999999999</v>
      </c>
      <c r="L37" s="47">
        <v>14.02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1.78</v>
      </c>
      <c r="X37">
        <v>0</v>
      </c>
      <c r="Y37">
        <v>0</v>
      </c>
      <c r="Z37">
        <v>8.76</v>
      </c>
      <c r="AA37">
        <v>0</v>
      </c>
      <c r="AB37">
        <v>0</v>
      </c>
      <c r="AC37">
        <v>34.71</v>
      </c>
      <c r="AD37">
        <v>0</v>
      </c>
      <c r="AE37">
        <v>1.78</v>
      </c>
      <c r="AF37">
        <v>8.68</v>
      </c>
      <c r="AG37">
        <v>34.71</v>
      </c>
      <c r="AH37">
        <v>34.71</v>
      </c>
      <c r="AI37">
        <v>3.22</v>
      </c>
      <c r="AJ37">
        <v>17.350000000000001</v>
      </c>
      <c r="AK37">
        <v>3.42</v>
      </c>
      <c r="AL37">
        <v>0</v>
      </c>
      <c r="AM37">
        <v>0</v>
      </c>
      <c r="AN37">
        <v>1.93</v>
      </c>
      <c r="AO37">
        <v>0.96</v>
      </c>
      <c r="AP37">
        <v>5.78</v>
      </c>
      <c r="AQ37">
        <v>4.82</v>
      </c>
    </row>
    <row r="38" spans="1:43">
      <c r="A38" t="s">
        <v>311</v>
      </c>
      <c r="G38" t="s">
        <v>80</v>
      </c>
      <c r="H38" s="74">
        <v>2.8899999999999997</v>
      </c>
      <c r="I38" s="47">
        <v>0</v>
      </c>
      <c r="J38" s="47">
        <v>3.22</v>
      </c>
      <c r="K38" s="47">
        <v>138.91999999999999</v>
      </c>
      <c r="L38" s="47">
        <v>14.41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1.78</v>
      </c>
      <c r="X38">
        <v>0</v>
      </c>
      <c r="Y38">
        <v>0</v>
      </c>
      <c r="Z38">
        <v>8.76</v>
      </c>
      <c r="AA38">
        <v>0</v>
      </c>
      <c r="AB38">
        <v>0</v>
      </c>
      <c r="AC38">
        <v>34.71</v>
      </c>
      <c r="AD38">
        <v>0</v>
      </c>
      <c r="AE38">
        <v>1.78</v>
      </c>
      <c r="AF38">
        <v>8.68</v>
      </c>
      <c r="AG38">
        <v>34.71</v>
      </c>
      <c r="AH38">
        <v>34.71</v>
      </c>
      <c r="AI38">
        <v>3.22</v>
      </c>
      <c r="AJ38">
        <v>17.350000000000001</v>
      </c>
      <c r="AK38">
        <v>3.81</v>
      </c>
      <c r="AL38">
        <v>0</v>
      </c>
      <c r="AM38">
        <v>0</v>
      </c>
      <c r="AN38">
        <v>1.93</v>
      </c>
      <c r="AO38">
        <v>0.96</v>
      </c>
      <c r="AP38">
        <v>5.78</v>
      </c>
      <c r="AQ38">
        <v>4.82</v>
      </c>
    </row>
    <row r="39" spans="1:43">
      <c r="A39" t="s">
        <v>312</v>
      </c>
      <c r="G39" t="s">
        <v>81</v>
      </c>
      <c r="H39" s="74">
        <v>2.8</v>
      </c>
      <c r="I39" s="47">
        <v>0</v>
      </c>
      <c r="J39" s="47">
        <v>3.22</v>
      </c>
      <c r="K39" s="47">
        <v>191.95</v>
      </c>
      <c r="L39" s="47">
        <v>14.940000000000001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1.78</v>
      </c>
      <c r="X39">
        <v>0</v>
      </c>
      <c r="Y39">
        <v>0</v>
      </c>
      <c r="Z39">
        <v>8.76</v>
      </c>
      <c r="AA39">
        <v>0</v>
      </c>
      <c r="AB39">
        <v>0</v>
      </c>
      <c r="AC39">
        <v>34.71</v>
      </c>
      <c r="AD39">
        <v>0</v>
      </c>
      <c r="AE39">
        <v>1.78</v>
      </c>
      <c r="AF39">
        <v>8.68</v>
      </c>
      <c r="AG39">
        <v>34.71</v>
      </c>
      <c r="AH39">
        <v>34.71</v>
      </c>
      <c r="AI39">
        <v>3.22</v>
      </c>
      <c r="AJ39">
        <v>17.350000000000001</v>
      </c>
      <c r="AK39">
        <v>4.34</v>
      </c>
      <c r="AL39">
        <v>10.61</v>
      </c>
      <c r="AM39">
        <v>42.42</v>
      </c>
      <c r="AN39">
        <v>1.93</v>
      </c>
      <c r="AO39">
        <v>0.87</v>
      </c>
      <c r="AP39">
        <v>5.78</v>
      </c>
      <c r="AQ39">
        <v>4.82</v>
      </c>
    </row>
    <row r="40" spans="1:43">
      <c r="A40" t="s">
        <v>329</v>
      </c>
      <c r="G40" t="s">
        <v>82</v>
      </c>
      <c r="H40" s="74">
        <v>2.8</v>
      </c>
      <c r="I40" s="47">
        <v>0</v>
      </c>
      <c r="J40" s="47">
        <v>3.22</v>
      </c>
      <c r="K40" s="47">
        <v>191.95</v>
      </c>
      <c r="L40" s="47">
        <v>15.370000000000001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1.78</v>
      </c>
      <c r="X40">
        <v>0</v>
      </c>
      <c r="Y40">
        <v>0</v>
      </c>
      <c r="Z40">
        <v>8.76</v>
      </c>
      <c r="AA40">
        <v>0</v>
      </c>
      <c r="AB40">
        <v>0</v>
      </c>
      <c r="AC40">
        <v>34.71</v>
      </c>
      <c r="AD40">
        <v>0</v>
      </c>
      <c r="AE40">
        <v>1.78</v>
      </c>
      <c r="AF40">
        <v>8.68</v>
      </c>
      <c r="AG40">
        <v>34.71</v>
      </c>
      <c r="AH40">
        <v>34.71</v>
      </c>
      <c r="AI40">
        <v>3.22</v>
      </c>
      <c r="AJ40">
        <v>17.350000000000001</v>
      </c>
      <c r="AK40">
        <v>4.7699999999999996</v>
      </c>
      <c r="AL40">
        <v>10.61</v>
      </c>
      <c r="AM40">
        <v>42.42</v>
      </c>
      <c r="AN40">
        <v>1.93</v>
      </c>
      <c r="AO40">
        <v>0.87</v>
      </c>
      <c r="AP40">
        <v>5.78</v>
      </c>
      <c r="AQ40">
        <v>4.82</v>
      </c>
    </row>
    <row r="41" spans="1:43">
      <c r="A41" t="s">
        <v>330</v>
      </c>
      <c r="G41" t="s">
        <v>83</v>
      </c>
      <c r="H41" s="74">
        <v>2.8</v>
      </c>
      <c r="I41" s="47">
        <v>0</v>
      </c>
      <c r="J41" s="47">
        <v>3.22</v>
      </c>
      <c r="K41" s="47">
        <v>191.95</v>
      </c>
      <c r="L41" s="47">
        <v>15.9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1.78</v>
      </c>
      <c r="X41">
        <v>0</v>
      </c>
      <c r="Y41">
        <v>0</v>
      </c>
      <c r="Z41">
        <v>8.76</v>
      </c>
      <c r="AA41">
        <v>0</v>
      </c>
      <c r="AB41">
        <v>0</v>
      </c>
      <c r="AC41">
        <v>34.71</v>
      </c>
      <c r="AD41">
        <v>0</v>
      </c>
      <c r="AE41">
        <v>1.78</v>
      </c>
      <c r="AF41">
        <v>8.68</v>
      </c>
      <c r="AG41">
        <v>34.71</v>
      </c>
      <c r="AH41">
        <v>34.71</v>
      </c>
      <c r="AI41">
        <v>3.22</v>
      </c>
      <c r="AJ41">
        <v>17.350000000000001</v>
      </c>
      <c r="AK41">
        <v>5.3</v>
      </c>
      <c r="AL41">
        <v>10.61</v>
      </c>
      <c r="AM41">
        <v>42.42</v>
      </c>
      <c r="AN41">
        <v>1.93</v>
      </c>
      <c r="AO41">
        <v>0.87</v>
      </c>
      <c r="AP41">
        <v>5.78</v>
      </c>
      <c r="AQ41">
        <v>4.82</v>
      </c>
    </row>
    <row r="42" spans="1:43">
      <c r="A42" t="s">
        <v>331</v>
      </c>
      <c r="G42" t="s">
        <v>84</v>
      </c>
      <c r="H42" s="74">
        <v>2.8</v>
      </c>
      <c r="I42" s="47">
        <v>0</v>
      </c>
      <c r="J42" s="47">
        <v>3.22</v>
      </c>
      <c r="K42" s="47">
        <v>191.95</v>
      </c>
      <c r="L42" s="47">
        <v>16.29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1.78</v>
      </c>
      <c r="X42">
        <v>0</v>
      </c>
      <c r="Y42">
        <v>0</v>
      </c>
      <c r="Z42">
        <v>8.76</v>
      </c>
      <c r="AA42">
        <v>0</v>
      </c>
      <c r="AB42">
        <v>0</v>
      </c>
      <c r="AC42">
        <v>34.71</v>
      </c>
      <c r="AD42">
        <v>0</v>
      </c>
      <c r="AE42">
        <v>1.78</v>
      </c>
      <c r="AF42">
        <v>8.68</v>
      </c>
      <c r="AG42">
        <v>34.71</v>
      </c>
      <c r="AH42">
        <v>34.71</v>
      </c>
      <c r="AI42">
        <v>3.22</v>
      </c>
      <c r="AJ42">
        <v>17.350000000000001</v>
      </c>
      <c r="AK42">
        <v>5.69</v>
      </c>
      <c r="AL42">
        <v>10.61</v>
      </c>
      <c r="AM42">
        <v>42.42</v>
      </c>
      <c r="AN42">
        <v>1.93</v>
      </c>
      <c r="AO42">
        <v>0.87</v>
      </c>
      <c r="AP42">
        <v>5.78</v>
      </c>
      <c r="AQ42">
        <v>4.82</v>
      </c>
    </row>
    <row r="43" spans="1:43">
      <c r="A43" t="s">
        <v>337</v>
      </c>
      <c r="G43" t="s">
        <v>85</v>
      </c>
      <c r="H43" s="74">
        <v>2.8</v>
      </c>
      <c r="I43" s="47">
        <v>0</v>
      </c>
      <c r="J43" s="47">
        <v>3.22</v>
      </c>
      <c r="K43" s="47">
        <v>191.95</v>
      </c>
      <c r="L43" s="47">
        <v>16.580000000000002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0</v>
      </c>
      <c r="Z43">
        <v>8.76</v>
      </c>
      <c r="AA43">
        <v>0</v>
      </c>
      <c r="AB43">
        <v>0</v>
      </c>
      <c r="AC43">
        <v>34.71</v>
      </c>
      <c r="AD43">
        <v>0</v>
      </c>
      <c r="AE43">
        <v>0</v>
      </c>
      <c r="AF43">
        <v>8.68</v>
      </c>
      <c r="AG43">
        <v>34.71</v>
      </c>
      <c r="AH43">
        <v>34.71</v>
      </c>
      <c r="AI43">
        <v>3.22</v>
      </c>
      <c r="AJ43">
        <v>17.350000000000001</v>
      </c>
      <c r="AK43">
        <v>5.98</v>
      </c>
      <c r="AL43">
        <v>10.61</v>
      </c>
      <c r="AM43">
        <v>42.42</v>
      </c>
      <c r="AN43">
        <v>1.93</v>
      </c>
      <c r="AO43">
        <v>0.87</v>
      </c>
      <c r="AP43">
        <v>5.78</v>
      </c>
      <c r="AQ43">
        <v>4.82</v>
      </c>
    </row>
    <row r="44" spans="1:43">
      <c r="A44" t="s">
        <v>339</v>
      </c>
      <c r="G44" t="s">
        <v>86</v>
      </c>
      <c r="H44" s="74">
        <v>2.8</v>
      </c>
      <c r="I44" s="47">
        <v>0</v>
      </c>
      <c r="J44" s="47">
        <v>3.22</v>
      </c>
      <c r="K44" s="47">
        <v>191.95</v>
      </c>
      <c r="L44" s="47">
        <v>16.91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0</v>
      </c>
      <c r="Z44">
        <v>8.76</v>
      </c>
      <c r="AA44">
        <v>0</v>
      </c>
      <c r="AB44">
        <v>0</v>
      </c>
      <c r="AC44">
        <v>34.71</v>
      </c>
      <c r="AD44">
        <v>0</v>
      </c>
      <c r="AE44">
        <v>0</v>
      </c>
      <c r="AF44">
        <v>8.68</v>
      </c>
      <c r="AG44">
        <v>34.71</v>
      </c>
      <c r="AH44">
        <v>34.71</v>
      </c>
      <c r="AI44">
        <v>3.22</v>
      </c>
      <c r="AJ44">
        <v>17.350000000000001</v>
      </c>
      <c r="AK44">
        <v>6.31</v>
      </c>
      <c r="AL44">
        <v>10.61</v>
      </c>
      <c r="AM44">
        <v>42.42</v>
      </c>
      <c r="AN44">
        <v>1.93</v>
      </c>
      <c r="AO44">
        <v>0.87</v>
      </c>
      <c r="AP44">
        <v>5.78</v>
      </c>
      <c r="AQ44">
        <v>4.82</v>
      </c>
    </row>
    <row r="45" spans="1:43">
      <c r="A45" t="s">
        <v>358</v>
      </c>
      <c r="G45" t="s">
        <v>87</v>
      </c>
      <c r="H45" s="74">
        <v>2.8</v>
      </c>
      <c r="I45" s="47">
        <v>0</v>
      </c>
      <c r="J45" s="47">
        <v>3.22</v>
      </c>
      <c r="K45" s="47">
        <v>191.95</v>
      </c>
      <c r="L45" s="47">
        <v>17.060000000000002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0</v>
      </c>
      <c r="Z45">
        <v>8.76</v>
      </c>
      <c r="AA45">
        <v>0</v>
      </c>
      <c r="AB45">
        <v>0</v>
      </c>
      <c r="AC45">
        <v>34.71</v>
      </c>
      <c r="AD45">
        <v>0</v>
      </c>
      <c r="AE45">
        <v>0</v>
      </c>
      <c r="AF45">
        <v>8.68</v>
      </c>
      <c r="AG45">
        <v>34.71</v>
      </c>
      <c r="AH45">
        <v>34.71</v>
      </c>
      <c r="AI45">
        <v>3.22</v>
      </c>
      <c r="AJ45">
        <v>17.350000000000001</v>
      </c>
      <c r="AK45">
        <v>6.46</v>
      </c>
      <c r="AL45">
        <v>10.61</v>
      </c>
      <c r="AM45">
        <v>42.42</v>
      </c>
      <c r="AN45">
        <v>1.93</v>
      </c>
      <c r="AO45">
        <v>0.87</v>
      </c>
      <c r="AP45">
        <v>5.78</v>
      </c>
      <c r="AQ45">
        <v>4.82</v>
      </c>
    </row>
    <row r="46" spans="1:43">
      <c r="A46" t="s">
        <v>359</v>
      </c>
      <c r="G46" t="s">
        <v>88</v>
      </c>
      <c r="H46" s="74">
        <v>2.8</v>
      </c>
      <c r="I46" s="47">
        <v>0</v>
      </c>
      <c r="J46" s="47">
        <v>3.22</v>
      </c>
      <c r="K46" s="47">
        <v>191.95</v>
      </c>
      <c r="L46" s="47">
        <v>17.16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0</v>
      </c>
      <c r="Z46">
        <v>8.76</v>
      </c>
      <c r="AA46">
        <v>0</v>
      </c>
      <c r="AB46">
        <v>0</v>
      </c>
      <c r="AC46">
        <v>34.71</v>
      </c>
      <c r="AD46">
        <v>0</v>
      </c>
      <c r="AE46">
        <v>0</v>
      </c>
      <c r="AF46">
        <v>8.68</v>
      </c>
      <c r="AG46">
        <v>34.71</v>
      </c>
      <c r="AH46">
        <v>34.71</v>
      </c>
      <c r="AI46">
        <v>3.22</v>
      </c>
      <c r="AJ46">
        <v>17.350000000000001</v>
      </c>
      <c r="AK46">
        <v>6.56</v>
      </c>
      <c r="AL46">
        <v>10.61</v>
      </c>
      <c r="AM46">
        <v>42.42</v>
      </c>
      <c r="AN46">
        <v>1.93</v>
      </c>
      <c r="AO46">
        <v>0.87</v>
      </c>
      <c r="AP46">
        <v>5.78</v>
      </c>
      <c r="AQ46">
        <v>4.82</v>
      </c>
    </row>
    <row r="47" spans="1:43">
      <c r="A47" t="s">
        <v>360</v>
      </c>
      <c r="G47" t="s">
        <v>89</v>
      </c>
      <c r="H47" s="74">
        <v>2.8</v>
      </c>
      <c r="I47" s="47">
        <v>0</v>
      </c>
      <c r="J47" s="47">
        <v>3.13</v>
      </c>
      <c r="K47" s="47">
        <v>191.95</v>
      </c>
      <c r="L47" s="47">
        <v>17.350000000000001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0</v>
      </c>
      <c r="Z47">
        <v>8.76</v>
      </c>
      <c r="AA47">
        <v>0</v>
      </c>
      <c r="AB47">
        <v>0</v>
      </c>
      <c r="AC47">
        <v>34.71</v>
      </c>
      <c r="AD47">
        <v>0</v>
      </c>
      <c r="AE47">
        <v>0</v>
      </c>
      <c r="AF47">
        <v>8.68</v>
      </c>
      <c r="AG47">
        <v>34.71</v>
      </c>
      <c r="AH47">
        <v>34.71</v>
      </c>
      <c r="AI47">
        <v>3.13</v>
      </c>
      <c r="AJ47">
        <v>17.350000000000001</v>
      </c>
      <c r="AK47">
        <v>6.75</v>
      </c>
      <c r="AL47">
        <v>10.61</v>
      </c>
      <c r="AM47">
        <v>42.42</v>
      </c>
      <c r="AN47">
        <v>1.93</v>
      </c>
      <c r="AO47">
        <v>0.87</v>
      </c>
      <c r="AP47">
        <v>5.78</v>
      </c>
      <c r="AQ47">
        <v>4.82</v>
      </c>
    </row>
    <row r="48" spans="1:43">
      <c r="A48" t="s">
        <v>364</v>
      </c>
      <c r="G48" t="s">
        <v>90</v>
      </c>
      <c r="H48" s="74">
        <v>2.8</v>
      </c>
      <c r="I48" s="47">
        <v>0</v>
      </c>
      <c r="J48" s="47">
        <v>3.13</v>
      </c>
      <c r="K48" s="47">
        <v>191.95</v>
      </c>
      <c r="L48" s="47">
        <v>17.54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0</v>
      </c>
      <c r="Z48">
        <v>8.76</v>
      </c>
      <c r="AA48">
        <v>0</v>
      </c>
      <c r="AB48">
        <v>0</v>
      </c>
      <c r="AC48">
        <v>34.71</v>
      </c>
      <c r="AD48">
        <v>0</v>
      </c>
      <c r="AE48">
        <v>0</v>
      </c>
      <c r="AF48">
        <v>8.68</v>
      </c>
      <c r="AG48">
        <v>34.71</v>
      </c>
      <c r="AH48">
        <v>34.71</v>
      </c>
      <c r="AI48">
        <v>3.13</v>
      </c>
      <c r="AJ48">
        <v>17.350000000000001</v>
      </c>
      <c r="AK48">
        <v>6.94</v>
      </c>
      <c r="AL48">
        <v>10.61</v>
      </c>
      <c r="AM48">
        <v>42.42</v>
      </c>
      <c r="AN48">
        <v>1.93</v>
      </c>
      <c r="AO48">
        <v>0.87</v>
      </c>
      <c r="AP48">
        <v>5.78</v>
      </c>
      <c r="AQ48">
        <v>4.82</v>
      </c>
    </row>
    <row r="49" spans="1:43">
      <c r="A49" t="s">
        <v>365</v>
      </c>
      <c r="G49" t="s">
        <v>91</v>
      </c>
      <c r="H49" s="74">
        <v>2.8</v>
      </c>
      <c r="I49" s="47">
        <v>0</v>
      </c>
      <c r="J49" s="47">
        <v>3.13</v>
      </c>
      <c r="K49" s="47">
        <v>191.95</v>
      </c>
      <c r="L49" s="47">
        <v>17.830000000000002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0</v>
      </c>
      <c r="Z49">
        <v>8.76</v>
      </c>
      <c r="AA49">
        <v>0</v>
      </c>
      <c r="AB49">
        <v>0</v>
      </c>
      <c r="AC49">
        <v>34.71</v>
      </c>
      <c r="AD49">
        <v>0</v>
      </c>
      <c r="AE49">
        <v>2.98</v>
      </c>
      <c r="AF49">
        <v>8.68</v>
      </c>
      <c r="AG49">
        <v>34.71</v>
      </c>
      <c r="AH49">
        <v>34.71</v>
      </c>
      <c r="AI49">
        <v>3.13</v>
      </c>
      <c r="AJ49">
        <v>17.350000000000001</v>
      </c>
      <c r="AK49">
        <v>7.23</v>
      </c>
      <c r="AL49">
        <v>10.61</v>
      </c>
      <c r="AM49">
        <v>42.42</v>
      </c>
      <c r="AN49">
        <v>1.93</v>
      </c>
      <c r="AO49">
        <v>0.87</v>
      </c>
      <c r="AP49">
        <v>5.78</v>
      </c>
      <c r="AQ49">
        <v>4.82</v>
      </c>
    </row>
    <row r="50" spans="1:43">
      <c r="A50" t="s">
        <v>366</v>
      </c>
      <c r="G50" t="s">
        <v>92</v>
      </c>
      <c r="H50" s="74">
        <v>2.8</v>
      </c>
      <c r="I50" s="47">
        <v>0</v>
      </c>
      <c r="J50" s="47">
        <v>3.13</v>
      </c>
      <c r="K50" s="47">
        <v>191.95</v>
      </c>
      <c r="L50" s="47">
        <v>18.12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0</v>
      </c>
      <c r="Z50">
        <v>8.76</v>
      </c>
      <c r="AA50">
        <v>0</v>
      </c>
      <c r="AB50">
        <v>0</v>
      </c>
      <c r="AC50">
        <v>34.71</v>
      </c>
      <c r="AD50">
        <v>0</v>
      </c>
      <c r="AE50">
        <v>2.98</v>
      </c>
      <c r="AF50">
        <v>8.68</v>
      </c>
      <c r="AG50">
        <v>34.71</v>
      </c>
      <c r="AH50">
        <v>34.71</v>
      </c>
      <c r="AI50">
        <v>3.13</v>
      </c>
      <c r="AJ50">
        <v>17.350000000000001</v>
      </c>
      <c r="AK50">
        <v>7.52</v>
      </c>
      <c r="AL50">
        <v>10.61</v>
      </c>
      <c r="AM50">
        <v>42.42</v>
      </c>
      <c r="AN50">
        <v>1.93</v>
      </c>
      <c r="AO50">
        <v>0.87</v>
      </c>
      <c r="AP50">
        <v>5.78</v>
      </c>
      <c r="AQ50">
        <v>4.82</v>
      </c>
    </row>
    <row r="51" spans="1:43">
      <c r="A51" t="s">
        <v>367</v>
      </c>
      <c r="G51" t="s">
        <v>93</v>
      </c>
      <c r="H51" s="74">
        <v>2.8</v>
      </c>
      <c r="I51" s="47">
        <v>0</v>
      </c>
      <c r="J51" s="47">
        <v>3.13</v>
      </c>
      <c r="K51" s="47">
        <v>191.95</v>
      </c>
      <c r="L51" s="47">
        <v>18.510000000000002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0</v>
      </c>
      <c r="Z51">
        <v>8.76</v>
      </c>
      <c r="AA51">
        <v>0</v>
      </c>
      <c r="AB51">
        <v>0</v>
      </c>
      <c r="AC51">
        <v>34.71</v>
      </c>
      <c r="AD51">
        <v>0</v>
      </c>
      <c r="AE51">
        <v>2.98</v>
      </c>
      <c r="AF51">
        <v>8.68</v>
      </c>
      <c r="AG51">
        <v>34.71</v>
      </c>
      <c r="AH51">
        <v>34.71</v>
      </c>
      <c r="AI51">
        <v>3.13</v>
      </c>
      <c r="AJ51">
        <v>17.350000000000001</v>
      </c>
      <c r="AK51">
        <v>7.91</v>
      </c>
      <c r="AL51">
        <v>10.61</v>
      </c>
      <c r="AM51">
        <v>42.42</v>
      </c>
      <c r="AN51">
        <v>1.93</v>
      </c>
      <c r="AO51">
        <v>0.87</v>
      </c>
      <c r="AP51">
        <v>5.78</v>
      </c>
      <c r="AQ51">
        <v>4.82</v>
      </c>
    </row>
    <row r="52" spans="1:43">
      <c r="A52" t="s">
        <v>368</v>
      </c>
      <c r="G52" t="s">
        <v>94</v>
      </c>
      <c r="H52" s="74">
        <v>2.8</v>
      </c>
      <c r="I52" s="47">
        <v>0</v>
      </c>
      <c r="J52" s="47">
        <v>3.13</v>
      </c>
      <c r="K52" s="47">
        <v>191.95</v>
      </c>
      <c r="L52" s="47">
        <v>18.79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0</v>
      </c>
      <c r="Z52">
        <v>8.76</v>
      </c>
      <c r="AA52">
        <v>0</v>
      </c>
      <c r="AB52">
        <v>0</v>
      </c>
      <c r="AC52">
        <v>34.71</v>
      </c>
      <c r="AD52">
        <v>0</v>
      </c>
      <c r="AE52">
        <v>2.98</v>
      </c>
      <c r="AF52">
        <v>8.68</v>
      </c>
      <c r="AG52">
        <v>34.71</v>
      </c>
      <c r="AH52">
        <v>34.71</v>
      </c>
      <c r="AI52">
        <v>3.13</v>
      </c>
      <c r="AJ52">
        <v>17.350000000000001</v>
      </c>
      <c r="AK52">
        <v>8.19</v>
      </c>
      <c r="AL52">
        <v>10.61</v>
      </c>
      <c r="AM52">
        <v>42.42</v>
      </c>
      <c r="AN52">
        <v>1.93</v>
      </c>
      <c r="AO52">
        <v>0.87</v>
      </c>
      <c r="AP52">
        <v>5.78</v>
      </c>
      <c r="AQ52">
        <v>4.82</v>
      </c>
    </row>
    <row r="53" spans="1:43">
      <c r="A53" t="s">
        <v>399</v>
      </c>
      <c r="G53" t="s">
        <v>95</v>
      </c>
      <c r="H53" s="74">
        <v>2.8</v>
      </c>
      <c r="I53" s="47">
        <v>0</v>
      </c>
      <c r="J53" s="47">
        <v>3.13</v>
      </c>
      <c r="K53" s="47">
        <v>191.95</v>
      </c>
      <c r="L53" s="47">
        <v>19.080000000000002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18.98</v>
      </c>
      <c r="X53">
        <v>0</v>
      </c>
      <c r="Y53">
        <v>0</v>
      </c>
      <c r="Z53">
        <v>8.76</v>
      </c>
      <c r="AA53">
        <v>0</v>
      </c>
      <c r="AB53">
        <v>0</v>
      </c>
      <c r="AC53">
        <v>34.71</v>
      </c>
      <c r="AD53">
        <v>0</v>
      </c>
      <c r="AE53">
        <v>18.98</v>
      </c>
      <c r="AF53">
        <v>8.68</v>
      </c>
      <c r="AG53">
        <v>34.71</v>
      </c>
      <c r="AH53">
        <v>34.71</v>
      </c>
      <c r="AI53">
        <v>3.13</v>
      </c>
      <c r="AJ53">
        <v>17.350000000000001</v>
      </c>
      <c r="AK53">
        <v>8.48</v>
      </c>
      <c r="AL53">
        <v>10.61</v>
      </c>
      <c r="AM53">
        <v>42.42</v>
      </c>
      <c r="AN53">
        <v>1.93</v>
      </c>
      <c r="AO53">
        <v>0.87</v>
      </c>
      <c r="AP53">
        <v>5.78</v>
      </c>
      <c r="AQ53">
        <v>4.82</v>
      </c>
    </row>
    <row r="54" spans="1:43">
      <c r="A54" t="s">
        <v>398</v>
      </c>
      <c r="G54" t="s">
        <v>96</v>
      </c>
      <c r="H54" s="74">
        <v>2.8</v>
      </c>
      <c r="I54" s="47">
        <v>0</v>
      </c>
      <c r="J54" s="47">
        <v>3.13</v>
      </c>
      <c r="K54" s="47">
        <v>191.95</v>
      </c>
      <c r="L54" s="47">
        <v>18.7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18.98</v>
      </c>
      <c r="X54">
        <v>0</v>
      </c>
      <c r="Y54">
        <v>0</v>
      </c>
      <c r="Z54">
        <v>8.76</v>
      </c>
      <c r="AA54">
        <v>0</v>
      </c>
      <c r="AB54">
        <v>0</v>
      </c>
      <c r="AC54">
        <v>34.71</v>
      </c>
      <c r="AD54">
        <v>0</v>
      </c>
      <c r="AE54">
        <v>18.98</v>
      </c>
      <c r="AF54">
        <v>8.68</v>
      </c>
      <c r="AG54">
        <v>34.71</v>
      </c>
      <c r="AH54">
        <v>34.71</v>
      </c>
      <c r="AI54">
        <v>3.13</v>
      </c>
      <c r="AJ54">
        <v>17.350000000000001</v>
      </c>
      <c r="AK54">
        <v>8.1</v>
      </c>
      <c r="AL54">
        <v>10.61</v>
      </c>
      <c r="AM54">
        <v>42.42</v>
      </c>
      <c r="AN54">
        <v>1.93</v>
      </c>
      <c r="AO54">
        <v>0.87</v>
      </c>
      <c r="AP54">
        <v>5.78</v>
      </c>
      <c r="AQ54">
        <v>4.82</v>
      </c>
    </row>
    <row r="55" spans="1:43">
      <c r="A55" t="s">
        <v>400</v>
      </c>
      <c r="G55" t="s">
        <v>97</v>
      </c>
      <c r="H55" s="74">
        <v>2.7</v>
      </c>
      <c r="I55" s="47">
        <v>0</v>
      </c>
      <c r="J55" s="47">
        <v>3.13</v>
      </c>
      <c r="K55" s="47">
        <v>191.95</v>
      </c>
      <c r="L55" s="47">
        <v>18.310000000000002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24.36</v>
      </c>
      <c r="X55">
        <v>0</v>
      </c>
      <c r="Y55">
        <v>0</v>
      </c>
      <c r="Z55">
        <v>8.76</v>
      </c>
      <c r="AA55">
        <v>0</v>
      </c>
      <c r="AB55">
        <v>0</v>
      </c>
      <c r="AC55">
        <v>34.71</v>
      </c>
      <c r="AD55">
        <v>0</v>
      </c>
      <c r="AE55">
        <v>24.36</v>
      </c>
      <c r="AF55">
        <v>8.68</v>
      </c>
      <c r="AG55">
        <v>34.71</v>
      </c>
      <c r="AH55">
        <v>34.71</v>
      </c>
      <c r="AI55">
        <v>3.13</v>
      </c>
      <c r="AJ55">
        <v>17.350000000000001</v>
      </c>
      <c r="AK55">
        <v>7.71</v>
      </c>
      <c r="AL55">
        <v>10.61</v>
      </c>
      <c r="AM55">
        <v>42.42</v>
      </c>
      <c r="AN55">
        <v>1.93</v>
      </c>
      <c r="AO55">
        <v>0.77</v>
      </c>
      <c r="AP55">
        <v>5.78</v>
      </c>
      <c r="AQ55">
        <v>4.82</v>
      </c>
    </row>
    <row r="56" spans="1:43">
      <c r="A56" t="s">
        <v>400</v>
      </c>
      <c r="G56" t="s">
        <v>98</v>
      </c>
      <c r="H56" s="74">
        <v>2.7</v>
      </c>
      <c r="I56" s="47">
        <v>0</v>
      </c>
      <c r="J56" s="47">
        <v>3.13</v>
      </c>
      <c r="K56" s="47">
        <v>191.95</v>
      </c>
      <c r="L56" s="47">
        <v>17.73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24.36</v>
      </c>
      <c r="X56">
        <v>0</v>
      </c>
      <c r="Y56">
        <v>0</v>
      </c>
      <c r="Z56">
        <v>8.76</v>
      </c>
      <c r="AA56">
        <v>0</v>
      </c>
      <c r="AB56">
        <v>0</v>
      </c>
      <c r="AC56">
        <v>34.71</v>
      </c>
      <c r="AD56">
        <v>0</v>
      </c>
      <c r="AE56">
        <v>24.36</v>
      </c>
      <c r="AF56">
        <v>8.68</v>
      </c>
      <c r="AG56">
        <v>34.71</v>
      </c>
      <c r="AH56">
        <v>34.71</v>
      </c>
      <c r="AI56">
        <v>3.13</v>
      </c>
      <c r="AJ56">
        <v>17.350000000000001</v>
      </c>
      <c r="AK56">
        <v>7.13</v>
      </c>
      <c r="AL56">
        <v>10.61</v>
      </c>
      <c r="AM56">
        <v>42.42</v>
      </c>
      <c r="AN56">
        <v>1.93</v>
      </c>
      <c r="AO56">
        <v>0.77</v>
      </c>
      <c r="AP56">
        <v>5.78</v>
      </c>
      <c r="AQ56">
        <v>4.82</v>
      </c>
    </row>
    <row r="57" spans="1:43">
      <c r="G57" t="s">
        <v>99</v>
      </c>
      <c r="H57" s="74">
        <v>2.7</v>
      </c>
      <c r="I57" s="47">
        <v>0</v>
      </c>
      <c r="J57" s="47">
        <v>3.13</v>
      </c>
      <c r="K57" s="47">
        <v>191.95</v>
      </c>
      <c r="L57" s="47">
        <v>17.54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26.91</v>
      </c>
      <c r="X57">
        <v>0</v>
      </c>
      <c r="Y57">
        <v>0</v>
      </c>
      <c r="Z57">
        <v>8.76</v>
      </c>
      <c r="AA57">
        <v>0</v>
      </c>
      <c r="AB57">
        <v>0</v>
      </c>
      <c r="AC57">
        <v>34.71</v>
      </c>
      <c r="AD57">
        <v>0</v>
      </c>
      <c r="AE57">
        <v>26.91</v>
      </c>
      <c r="AF57">
        <v>8.68</v>
      </c>
      <c r="AG57">
        <v>34.71</v>
      </c>
      <c r="AH57">
        <v>34.71</v>
      </c>
      <c r="AI57">
        <v>3.13</v>
      </c>
      <c r="AJ57">
        <v>17.350000000000001</v>
      </c>
      <c r="AK57">
        <v>6.94</v>
      </c>
      <c r="AL57">
        <v>10.61</v>
      </c>
      <c r="AM57">
        <v>42.42</v>
      </c>
      <c r="AN57">
        <v>1.93</v>
      </c>
      <c r="AO57">
        <v>0.77</v>
      </c>
      <c r="AP57">
        <v>5.78</v>
      </c>
      <c r="AQ57">
        <v>4.82</v>
      </c>
    </row>
    <row r="58" spans="1:43">
      <c r="G58" t="s">
        <v>100</v>
      </c>
      <c r="H58" s="74">
        <v>2.7</v>
      </c>
      <c r="I58" s="47">
        <v>0</v>
      </c>
      <c r="J58" s="47">
        <v>3.13</v>
      </c>
      <c r="K58" s="47">
        <v>191.95</v>
      </c>
      <c r="L58" s="47">
        <v>17.25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26.91</v>
      </c>
      <c r="X58">
        <v>0</v>
      </c>
      <c r="Y58">
        <v>0</v>
      </c>
      <c r="Z58">
        <v>8.76</v>
      </c>
      <c r="AA58">
        <v>0</v>
      </c>
      <c r="AB58">
        <v>0</v>
      </c>
      <c r="AC58">
        <v>34.71</v>
      </c>
      <c r="AD58">
        <v>0</v>
      </c>
      <c r="AE58">
        <v>26.91</v>
      </c>
      <c r="AF58">
        <v>8.68</v>
      </c>
      <c r="AG58">
        <v>34.71</v>
      </c>
      <c r="AH58">
        <v>34.71</v>
      </c>
      <c r="AI58">
        <v>3.13</v>
      </c>
      <c r="AJ58">
        <v>17.350000000000001</v>
      </c>
      <c r="AK58">
        <v>6.65</v>
      </c>
      <c r="AL58">
        <v>10.61</v>
      </c>
      <c r="AM58">
        <v>42.42</v>
      </c>
      <c r="AN58">
        <v>1.93</v>
      </c>
      <c r="AO58">
        <v>0.77</v>
      </c>
      <c r="AP58">
        <v>5.78</v>
      </c>
      <c r="AQ58">
        <v>4.82</v>
      </c>
    </row>
    <row r="59" spans="1:43">
      <c r="G59" t="s">
        <v>101</v>
      </c>
      <c r="H59" s="74">
        <v>2.8899999999999997</v>
      </c>
      <c r="I59" s="47">
        <v>0</v>
      </c>
      <c r="J59" s="47">
        <v>3.13</v>
      </c>
      <c r="K59" s="47">
        <v>191.95</v>
      </c>
      <c r="L59" s="47">
        <v>16.77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18.98</v>
      </c>
      <c r="X59">
        <v>0</v>
      </c>
      <c r="Y59">
        <v>0</v>
      </c>
      <c r="Z59">
        <v>8.76</v>
      </c>
      <c r="AA59">
        <v>0</v>
      </c>
      <c r="AB59">
        <v>0</v>
      </c>
      <c r="AC59">
        <v>34.71</v>
      </c>
      <c r="AD59">
        <v>0</v>
      </c>
      <c r="AE59">
        <v>18.98</v>
      </c>
      <c r="AF59">
        <v>8.68</v>
      </c>
      <c r="AG59">
        <v>34.71</v>
      </c>
      <c r="AH59">
        <v>34.71</v>
      </c>
      <c r="AI59">
        <v>3.13</v>
      </c>
      <c r="AJ59">
        <v>17.350000000000001</v>
      </c>
      <c r="AK59">
        <v>6.17</v>
      </c>
      <c r="AL59">
        <v>10.61</v>
      </c>
      <c r="AM59">
        <v>42.42</v>
      </c>
      <c r="AN59">
        <v>1.93</v>
      </c>
      <c r="AO59">
        <v>0.96</v>
      </c>
      <c r="AP59">
        <v>5.78</v>
      </c>
      <c r="AQ59">
        <v>4.82</v>
      </c>
    </row>
    <row r="60" spans="1:43">
      <c r="G60" t="s">
        <v>102</v>
      </c>
      <c r="H60" s="74">
        <v>2.8899999999999997</v>
      </c>
      <c r="I60" s="47">
        <v>0</v>
      </c>
      <c r="J60" s="47">
        <v>3.13</v>
      </c>
      <c r="K60" s="47">
        <v>191.95</v>
      </c>
      <c r="L60" s="47">
        <v>16.380000000000003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18.98</v>
      </c>
      <c r="X60">
        <v>0</v>
      </c>
      <c r="Y60">
        <v>0</v>
      </c>
      <c r="Z60">
        <v>8.76</v>
      </c>
      <c r="AA60">
        <v>0</v>
      </c>
      <c r="AB60">
        <v>0</v>
      </c>
      <c r="AC60">
        <v>34.71</v>
      </c>
      <c r="AD60">
        <v>0</v>
      </c>
      <c r="AE60">
        <v>18.98</v>
      </c>
      <c r="AF60">
        <v>8.68</v>
      </c>
      <c r="AG60">
        <v>34.71</v>
      </c>
      <c r="AH60">
        <v>34.71</v>
      </c>
      <c r="AI60">
        <v>3.13</v>
      </c>
      <c r="AJ60">
        <v>17.350000000000001</v>
      </c>
      <c r="AK60">
        <v>5.78</v>
      </c>
      <c r="AL60">
        <v>10.61</v>
      </c>
      <c r="AM60">
        <v>42.42</v>
      </c>
      <c r="AN60">
        <v>1.93</v>
      </c>
      <c r="AO60">
        <v>0.96</v>
      </c>
      <c r="AP60">
        <v>5.78</v>
      </c>
      <c r="AQ60">
        <v>4.82</v>
      </c>
    </row>
    <row r="61" spans="1:43">
      <c r="G61" t="s">
        <v>103</v>
      </c>
      <c r="H61" s="74">
        <v>2.8899999999999997</v>
      </c>
      <c r="I61" s="47">
        <v>0</v>
      </c>
      <c r="J61" s="47">
        <v>3.13</v>
      </c>
      <c r="K61" s="47">
        <v>191.95</v>
      </c>
      <c r="L61" s="47">
        <v>16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18.98</v>
      </c>
      <c r="X61">
        <v>0</v>
      </c>
      <c r="Y61">
        <v>0</v>
      </c>
      <c r="Z61">
        <v>8.76</v>
      </c>
      <c r="AA61">
        <v>0</v>
      </c>
      <c r="AB61">
        <v>0</v>
      </c>
      <c r="AC61">
        <v>34.71</v>
      </c>
      <c r="AD61">
        <v>0</v>
      </c>
      <c r="AE61">
        <v>18.98</v>
      </c>
      <c r="AF61">
        <v>8.68</v>
      </c>
      <c r="AG61">
        <v>34.71</v>
      </c>
      <c r="AH61">
        <v>34.71</v>
      </c>
      <c r="AI61">
        <v>3.13</v>
      </c>
      <c r="AJ61">
        <v>17.350000000000001</v>
      </c>
      <c r="AK61">
        <v>5.4</v>
      </c>
      <c r="AL61">
        <v>10.61</v>
      </c>
      <c r="AM61">
        <v>42.42</v>
      </c>
      <c r="AN61">
        <v>1.93</v>
      </c>
      <c r="AO61">
        <v>0.96</v>
      </c>
      <c r="AP61">
        <v>5.78</v>
      </c>
      <c r="AQ61">
        <v>4.82</v>
      </c>
    </row>
    <row r="62" spans="1:43">
      <c r="G62" t="s">
        <v>104</v>
      </c>
      <c r="H62" s="74">
        <v>2.8899999999999997</v>
      </c>
      <c r="I62" s="47">
        <v>0</v>
      </c>
      <c r="J62" s="47">
        <v>3.13</v>
      </c>
      <c r="K62" s="47">
        <v>191.95</v>
      </c>
      <c r="L62" s="47">
        <v>15.61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18.98</v>
      </c>
      <c r="X62">
        <v>0</v>
      </c>
      <c r="Y62">
        <v>0</v>
      </c>
      <c r="Z62">
        <v>8.76</v>
      </c>
      <c r="AA62">
        <v>0</v>
      </c>
      <c r="AB62">
        <v>0</v>
      </c>
      <c r="AC62">
        <v>34.71</v>
      </c>
      <c r="AD62">
        <v>0</v>
      </c>
      <c r="AE62">
        <v>18.98</v>
      </c>
      <c r="AF62">
        <v>8.68</v>
      </c>
      <c r="AG62">
        <v>34.71</v>
      </c>
      <c r="AH62">
        <v>34.71</v>
      </c>
      <c r="AI62">
        <v>3.13</v>
      </c>
      <c r="AJ62">
        <v>17.350000000000001</v>
      </c>
      <c r="AK62">
        <v>5.01</v>
      </c>
      <c r="AL62">
        <v>10.61</v>
      </c>
      <c r="AM62">
        <v>42.42</v>
      </c>
      <c r="AN62">
        <v>1.93</v>
      </c>
      <c r="AO62">
        <v>0.96</v>
      </c>
      <c r="AP62">
        <v>5.78</v>
      </c>
      <c r="AQ62">
        <v>4.82</v>
      </c>
    </row>
    <row r="63" spans="1:43">
      <c r="G63" t="s">
        <v>105</v>
      </c>
      <c r="H63" s="74">
        <v>3.7600000000000002</v>
      </c>
      <c r="I63" s="47">
        <v>0</v>
      </c>
      <c r="J63" s="47">
        <v>3.13</v>
      </c>
      <c r="K63" s="47">
        <v>191.95</v>
      </c>
      <c r="L63" s="47">
        <v>15.23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18.98</v>
      </c>
      <c r="X63">
        <v>0</v>
      </c>
      <c r="Y63">
        <v>0</v>
      </c>
      <c r="Z63">
        <v>8.76</v>
      </c>
      <c r="AA63">
        <v>0</v>
      </c>
      <c r="AB63">
        <v>0</v>
      </c>
      <c r="AC63">
        <v>34.71</v>
      </c>
      <c r="AD63">
        <v>0</v>
      </c>
      <c r="AE63">
        <v>18.98</v>
      </c>
      <c r="AF63">
        <v>8.68</v>
      </c>
      <c r="AG63">
        <v>34.71</v>
      </c>
      <c r="AH63">
        <v>34.71</v>
      </c>
      <c r="AI63">
        <v>3.13</v>
      </c>
      <c r="AJ63">
        <v>17.350000000000001</v>
      </c>
      <c r="AK63">
        <v>4.63</v>
      </c>
      <c r="AL63">
        <v>10.61</v>
      </c>
      <c r="AM63">
        <v>42.42</v>
      </c>
      <c r="AN63">
        <v>2.89</v>
      </c>
      <c r="AO63">
        <v>0.87</v>
      </c>
      <c r="AP63">
        <v>5.78</v>
      </c>
      <c r="AQ63">
        <v>4.82</v>
      </c>
    </row>
    <row r="64" spans="1:43">
      <c r="G64" t="s">
        <v>106</v>
      </c>
      <c r="H64" s="74">
        <v>3.7600000000000002</v>
      </c>
      <c r="I64" s="47">
        <v>0</v>
      </c>
      <c r="J64" s="47">
        <v>3.13</v>
      </c>
      <c r="K64" s="47">
        <v>191.95</v>
      </c>
      <c r="L64" s="47">
        <v>14.46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18.98</v>
      </c>
      <c r="X64">
        <v>0</v>
      </c>
      <c r="Y64">
        <v>0</v>
      </c>
      <c r="Z64">
        <v>8.76</v>
      </c>
      <c r="AA64">
        <v>0</v>
      </c>
      <c r="AB64">
        <v>0</v>
      </c>
      <c r="AC64">
        <v>34.71</v>
      </c>
      <c r="AD64">
        <v>0</v>
      </c>
      <c r="AE64">
        <v>18.98</v>
      </c>
      <c r="AF64">
        <v>8.68</v>
      </c>
      <c r="AG64">
        <v>34.71</v>
      </c>
      <c r="AH64">
        <v>34.71</v>
      </c>
      <c r="AI64">
        <v>3.13</v>
      </c>
      <c r="AJ64">
        <v>17.350000000000001</v>
      </c>
      <c r="AK64">
        <v>3.86</v>
      </c>
      <c r="AL64">
        <v>10.61</v>
      </c>
      <c r="AM64">
        <v>42.42</v>
      </c>
      <c r="AN64">
        <v>2.89</v>
      </c>
      <c r="AO64">
        <v>0.87</v>
      </c>
      <c r="AP64">
        <v>5.78</v>
      </c>
      <c r="AQ64">
        <v>4.82</v>
      </c>
    </row>
    <row r="65" spans="7:43">
      <c r="G65" t="s">
        <v>107</v>
      </c>
      <c r="H65" s="74">
        <v>3.7600000000000002</v>
      </c>
      <c r="I65" s="47">
        <v>0</v>
      </c>
      <c r="J65" s="47">
        <v>3.13</v>
      </c>
      <c r="K65" s="47">
        <v>191.95</v>
      </c>
      <c r="L65" s="47">
        <v>13.88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13.98</v>
      </c>
      <c r="X65">
        <v>0</v>
      </c>
      <c r="Y65">
        <v>0</v>
      </c>
      <c r="Z65">
        <v>8.76</v>
      </c>
      <c r="AA65">
        <v>0</v>
      </c>
      <c r="AB65">
        <v>0</v>
      </c>
      <c r="AC65">
        <v>34.71</v>
      </c>
      <c r="AD65">
        <v>0</v>
      </c>
      <c r="AE65">
        <v>13.98</v>
      </c>
      <c r="AF65">
        <v>8.68</v>
      </c>
      <c r="AG65">
        <v>34.71</v>
      </c>
      <c r="AH65">
        <v>34.71</v>
      </c>
      <c r="AI65">
        <v>3.13</v>
      </c>
      <c r="AJ65">
        <v>17.350000000000001</v>
      </c>
      <c r="AK65">
        <v>3.28</v>
      </c>
      <c r="AL65">
        <v>10.61</v>
      </c>
      <c r="AM65">
        <v>42.42</v>
      </c>
      <c r="AN65">
        <v>2.89</v>
      </c>
      <c r="AO65">
        <v>0.87</v>
      </c>
      <c r="AP65">
        <v>5.78</v>
      </c>
      <c r="AQ65">
        <v>4.82</v>
      </c>
    </row>
    <row r="66" spans="7:43">
      <c r="G66" t="s">
        <v>108</v>
      </c>
      <c r="H66" s="74">
        <v>3.7600000000000002</v>
      </c>
      <c r="I66" s="47">
        <v>0</v>
      </c>
      <c r="J66" s="47">
        <v>3.13</v>
      </c>
      <c r="K66" s="47">
        <v>191.95</v>
      </c>
      <c r="L66" s="47">
        <v>13.3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13.98</v>
      </c>
      <c r="X66">
        <v>0</v>
      </c>
      <c r="Y66">
        <v>0</v>
      </c>
      <c r="Z66">
        <v>8.76</v>
      </c>
      <c r="AA66">
        <v>0</v>
      </c>
      <c r="AB66">
        <v>0</v>
      </c>
      <c r="AC66">
        <v>34.71</v>
      </c>
      <c r="AD66">
        <v>0</v>
      </c>
      <c r="AE66">
        <v>13.98</v>
      </c>
      <c r="AF66">
        <v>8.68</v>
      </c>
      <c r="AG66">
        <v>34.71</v>
      </c>
      <c r="AH66">
        <v>34.71</v>
      </c>
      <c r="AI66">
        <v>3.13</v>
      </c>
      <c r="AJ66">
        <v>17.350000000000001</v>
      </c>
      <c r="AK66">
        <v>2.7</v>
      </c>
      <c r="AL66">
        <v>10.61</v>
      </c>
      <c r="AM66">
        <v>42.42</v>
      </c>
      <c r="AN66">
        <v>2.89</v>
      </c>
      <c r="AO66">
        <v>0.87</v>
      </c>
      <c r="AP66">
        <v>5.78</v>
      </c>
      <c r="AQ66">
        <v>4.82</v>
      </c>
    </row>
    <row r="67" spans="7:43">
      <c r="G67" t="s">
        <v>109</v>
      </c>
      <c r="H67" s="74">
        <v>3.66</v>
      </c>
      <c r="I67" s="47">
        <v>0</v>
      </c>
      <c r="J67" s="47">
        <v>3.13</v>
      </c>
      <c r="K67" s="47">
        <v>188.57</v>
      </c>
      <c r="L67" s="47">
        <v>12.91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11.48</v>
      </c>
      <c r="X67">
        <v>0</v>
      </c>
      <c r="Y67">
        <v>0</v>
      </c>
      <c r="Z67">
        <v>8.76</v>
      </c>
      <c r="AA67">
        <v>0</v>
      </c>
      <c r="AB67">
        <v>0</v>
      </c>
      <c r="AC67">
        <v>34.71</v>
      </c>
      <c r="AD67">
        <v>0</v>
      </c>
      <c r="AE67">
        <v>11.48</v>
      </c>
      <c r="AF67">
        <v>8.68</v>
      </c>
      <c r="AG67">
        <v>34.71</v>
      </c>
      <c r="AH67">
        <v>33.74</v>
      </c>
      <c r="AI67">
        <v>3.13</v>
      </c>
      <c r="AJ67">
        <v>23.14</v>
      </c>
      <c r="AK67">
        <v>2.31</v>
      </c>
      <c r="AL67">
        <v>14.75</v>
      </c>
      <c r="AM67">
        <v>30.08</v>
      </c>
      <c r="AN67">
        <v>2.89</v>
      </c>
      <c r="AO67">
        <v>0.77</v>
      </c>
      <c r="AP67">
        <v>5.78</v>
      </c>
      <c r="AQ67">
        <v>4.82</v>
      </c>
    </row>
    <row r="68" spans="7:43">
      <c r="G68" t="s">
        <v>110</v>
      </c>
      <c r="H68" s="74">
        <v>3.66</v>
      </c>
      <c r="I68" s="47">
        <v>0</v>
      </c>
      <c r="J68" s="47">
        <v>3.13</v>
      </c>
      <c r="K68" s="47">
        <v>175.07</v>
      </c>
      <c r="L68" s="47">
        <v>12.620000000000001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3.98</v>
      </c>
      <c r="X68">
        <v>0</v>
      </c>
      <c r="Y68">
        <v>0</v>
      </c>
      <c r="Z68">
        <v>8.76</v>
      </c>
      <c r="AA68">
        <v>0</v>
      </c>
      <c r="AB68">
        <v>0</v>
      </c>
      <c r="AC68">
        <v>34.71</v>
      </c>
      <c r="AD68">
        <v>0</v>
      </c>
      <c r="AE68">
        <v>3.98</v>
      </c>
      <c r="AF68">
        <v>8.68</v>
      </c>
      <c r="AG68">
        <v>34.71</v>
      </c>
      <c r="AH68">
        <v>33.74</v>
      </c>
      <c r="AI68">
        <v>3.13</v>
      </c>
      <c r="AJ68">
        <v>23.14</v>
      </c>
      <c r="AK68">
        <v>2.02</v>
      </c>
      <c r="AL68">
        <v>10.89</v>
      </c>
      <c r="AM68">
        <v>20.440000000000001</v>
      </c>
      <c r="AN68">
        <v>2.89</v>
      </c>
      <c r="AO68">
        <v>0.77</v>
      </c>
      <c r="AP68">
        <v>5.78</v>
      </c>
      <c r="AQ68">
        <v>4.82</v>
      </c>
    </row>
    <row r="69" spans="7:43">
      <c r="G69" t="s">
        <v>111</v>
      </c>
      <c r="H69" s="74">
        <v>3.66</v>
      </c>
      <c r="I69" s="47">
        <v>0</v>
      </c>
      <c r="J69" s="47">
        <v>3.13</v>
      </c>
      <c r="K69" s="47">
        <v>162.34</v>
      </c>
      <c r="L69" s="47">
        <v>12.34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3.98</v>
      </c>
      <c r="X69">
        <v>0</v>
      </c>
      <c r="Y69">
        <v>0</v>
      </c>
      <c r="Z69">
        <v>8.76</v>
      </c>
      <c r="AA69">
        <v>0</v>
      </c>
      <c r="AB69">
        <v>0</v>
      </c>
      <c r="AC69">
        <v>34.71</v>
      </c>
      <c r="AD69">
        <v>0</v>
      </c>
      <c r="AE69">
        <v>3.98</v>
      </c>
      <c r="AF69">
        <v>8.68</v>
      </c>
      <c r="AG69">
        <v>34.71</v>
      </c>
      <c r="AH69">
        <v>33.74</v>
      </c>
      <c r="AI69">
        <v>3.13</v>
      </c>
      <c r="AJ69">
        <v>23.14</v>
      </c>
      <c r="AK69">
        <v>1.74</v>
      </c>
      <c r="AL69">
        <v>7.42</v>
      </c>
      <c r="AM69">
        <v>11.18</v>
      </c>
      <c r="AN69">
        <v>2.89</v>
      </c>
      <c r="AO69">
        <v>0.77</v>
      </c>
      <c r="AP69">
        <v>5.78</v>
      </c>
      <c r="AQ69">
        <v>4.82</v>
      </c>
    </row>
    <row r="70" spans="7:43">
      <c r="G70" t="s">
        <v>112</v>
      </c>
      <c r="H70" s="74">
        <v>3.66</v>
      </c>
      <c r="I70" s="47">
        <v>0</v>
      </c>
      <c r="J70" s="47">
        <v>3.13</v>
      </c>
      <c r="K70" s="47">
        <v>151.93</v>
      </c>
      <c r="L70" s="47">
        <v>11.700000000000001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3.98</v>
      </c>
      <c r="X70">
        <v>0</v>
      </c>
      <c r="Y70">
        <v>0</v>
      </c>
      <c r="Z70">
        <v>8.76</v>
      </c>
      <c r="AA70">
        <v>0</v>
      </c>
      <c r="AB70">
        <v>0</v>
      </c>
      <c r="AC70">
        <v>34.71</v>
      </c>
      <c r="AD70">
        <v>0</v>
      </c>
      <c r="AE70">
        <v>3.98</v>
      </c>
      <c r="AF70">
        <v>8.68</v>
      </c>
      <c r="AG70">
        <v>34.71</v>
      </c>
      <c r="AH70">
        <v>33.74</v>
      </c>
      <c r="AI70">
        <v>3.13</v>
      </c>
      <c r="AJ70">
        <v>23.14</v>
      </c>
      <c r="AK70">
        <v>1.1000000000000001</v>
      </c>
      <c r="AL70">
        <v>4.43</v>
      </c>
      <c r="AM70">
        <v>3.76</v>
      </c>
      <c r="AN70">
        <v>2.89</v>
      </c>
      <c r="AO70">
        <v>0.77</v>
      </c>
      <c r="AP70">
        <v>5.78</v>
      </c>
      <c r="AQ70">
        <v>4.82</v>
      </c>
    </row>
    <row r="71" spans="7:43">
      <c r="G71" t="s">
        <v>113</v>
      </c>
      <c r="H71" s="74">
        <v>3.47</v>
      </c>
      <c r="I71" s="47">
        <v>0</v>
      </c>
      <c r="J71" s="47">
        <v>3.13</v>
      </c>
      <c r="K71" s="47">
        <v>143.75</v>
      </c>
      <c r="L71" s="47">
        <v>11.170000000000002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31</v>
      </c>
      <c r="X71">
        <v>0</v>
      </c>
      <c r="Y71">
        <v>0</v>
      </c>
      <c r="Z71">
        <v>8.76</v>
      </c>
      <c r="AA71">
        <v>0</v>
      </c>
      <c r="AB71">
        <v>0</v>
      </c>
      <c r="AC71">
        <v>34.71</v>
      </c>
      <c r="AD71">
        <v>0</v>
      </c>
      <c r="AE71">
        <v>0</v>
      </c>
      <c r="AF71">
        <v>8.68</v>
      </c>
      <c r="AG71">
        <v>36.64</v>
      </c>
      <c r="AH71">
        <v>34.71</v>
      </c>
      <c r="AI71">
        <v>3.13</v>
      </c>
      <c r="AJ71">
        <v>20.25</v>
      </c>
      <c r="AK71">
        <v>0.56999999999999995</v>
      </c>
      <c r="AL71">
        <v>0</v>
      </c>
      <c r="AM71">
        <v>0</v>
      </c>
      <c r="AN71">
        <v>2.89</v>
      </c>
      <c r="AO71">
        <v>0.57999999999999996</v>
      </c>
      <c r="AP71">
        <v>5.78</v>
      </c>
      <c r="AQ71">
        <v>4.82</v>
      </c>
    </row>
    <row r="72" spans="7:43">
      <c r="G72" t="s">
        <v>114</v>
      </c>
      <c r="H72" s="74">
        <v>3.47</v>
      </c>
      <c r="I72" s="47">
        <v>0</v>
      </c>
      <c r="J72" s="47">
        <v>3.13</v>
      </c>
      <c r="K72" s="47">
        <v>143.75</v>
      </c>
      <c r="L72" s="47">
        <v>10.93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31</v>
      </c>
      <c r="X72">
        <v>0</v>
      </c>
      <c r="Y72">
        <v>0</v>
      </c>
      <c r="Z72">
        <v>8.76</v>
      </c>
      <c r="AA72">
        <v>0</v>
      </c>
      <c r="AB72">
        <v>0</v>
      </c>
      <c r="AC72">
        <v>34.71</v>
      </c>
      <c r="AD72">
        <v>0</v>
      </c>
      <c r="AE72">
        <v>0</v>
      </c>
      <c r="AF72">
        <v>8.68</v>
      </c>
      <c r="AG72">
        <v>36.64</v>
      </c>
      <c r="AH72">
        <v>34.71</v>
      </c>
      <c r="AI72">
        <v>3.13</v>
      </c>
      <c r="AJ72">
        <v>20.25</v>
      </c>
      <c r="AK72">
        <v>0.33</v>
      </c>
      <c r="AL72">
        <v>0</v>
      </c>
      <c r="AM72">
        <v>0</v>
      </c>
      <c r="AN72">
        <v>2.89</v>
      </c>
      <c r="AO72">
        <v>0.57999999999999996</v>
      </c>
      <c r="AP72">
        <v>5.78</v>
      </c>
      <c r="AQ72">
        <v>4.82</v>
      </c>
    </row>
    <row r="73" spans="7:43">
      <c r="G73" t="s">
        <v>115</v>
      </c>
      <c r="H73" s="74">
        <v>3.47</v>
      </c>
      <c r="I73" s="47">
        <v>0</v>
      </c>
      <c r="J73" s="47">
        <v>3.13</v>
      </c>
      <c r="K73" s="47">
        <v>143.75</v>
      </c>
      <c r="L73" s="47">
        <v>10.760000000000002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31</v>
      </c>
      <c r="X73">
        <v>0</v>
      </c>
      <c r="Y73">
        <v>0</v>
      </c>
      <c r="Z73">
        <v>8.76</v>
      </c>
      <c r="AA73">
        <v>0</v>
      </c>
      <c r="AB73">
        <v>0</v>
      </c>
      <c r="AC73">
        <v>34.71</v>
      </c>
      <c r="AD73">
        <v>0</v>
      </c>
      <c r="AE73">
        <v>31</v>
      </c>
      <c r="AF73">
        <v>8.68</v>
      </c>
      <c r="AG73">
        <v>36.64</v>
      </c>
      <c r="AH73">
        <v>34.71</v>
      </c>
      <c r="AI73">
        <v>3.13</v>
      </c>
      <c r="AJ73">
        <v>20.25</v>
      </c>
      <c r="AK73">
        <v>0.16</v>
      </c>
      <c r="AL73">
        <v>0</v>
      </c>
      <c r="AM73">
        <v>0</v>
      </c>
      <c r="AN73">
        <v>2.89</v>
      </c>
      <c r="AO73">
        <v>0.57999999999999996</v>
      </c>
      <c r="AP73">
        <v>5.78</v>
      </c>
      <c r="AQ73">
        <v>4.82</v>
      </c>
    </row>
    <row r="74" spans="7:43">
      <c r="G74" t="s">
        <v>116</v>
      </c>
      <c r="H74" s="74">
        <v>3.47</v>
      </c>
      <c r="I74" s="47">
        <v>0</v>
      </c>
      <c r="J74" s="47">
        <v>3.13</v>
      </c>
      <c r="K74" s="47">
        <v>143.75</v>
      </c>
      <c r="L74" s="47">
        <v>10.600000000000001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31</v>
      </c>
      <c r="X74">
        <v>0</v>
      </c>
      <c r="Y74">
        <v>0</v>
      </c>
      <c r="Z74">
        <v>8.76</v>
      </c>
      <c r="AA74">
        <v>0</v>
      </c>
      <c r="AB74">
        <v>0</v>
      </c>
      <c r="AC74">
        <v>34.71</v>
      </c>
      <c r="AD74">
        <v>0</v>
      </c>
      <c r="AE74">
        <v>31</v>
      </c>
      <c r="AF74">
        <v>8.68</v>
      </c>
      <c r="AG74">
        <v>36.64</v>
      </c>
      <c r="AH74">
        <v>34.71</v>
      </c>
      <c r="AI74">
        <v>3.13</v>
      </c>
      <c r="AJ74">
        <v>20.25</v>
      </c>
      <c r="AK74">
        <v>0</v>
      </c>
      <c r="AL74">
        <v>0</v>
      </c>
      <c r="AM74">
        <v>0</v>
      </c>
      <c r="AN74">
        <v>2.89</v>
      </c>
      <c r="AO74">
        <v>0.57999999999999996</v>
      </c>
      <c r="AP74">
        <v>5.78</v>
      </c>
      <c r="AQ74">
        <v>4.82</v>
      </c>
    </row>
    <row r="75" spans="7:43">
      <c r="G75" t="s">
        <v>117</v>
      </c>
      <c r="H75" s="74">
        <v>3.52</v>
      </c>
      <c r="I75" s="47">
        <v>0</v>
      </c>
      <c r="J75" s="47">
        <v>3.13</v>
      </c>
      <c r="K75" s="47">
        <v>143.75</v>
      </c>
      <c r="L75" s="47">
        <v>10.600000000000001</v>
      </c>
      <c r="M75" s="75">
        <v>0</v>
      </c>
      <c r="N75" s="74">
        <v>86.76</v>
      </c>
      <c r="O75" s="47">
        <v>144.62</v>
      </c>
      <c r="P75" s="47">
        <v>0</v>
      </c>
      <c r="Q75" s="47">
        <v>0</v>
      </c>
      <c r="R75" s="47">
        <v>0</v>
      </c>
      <c r="S75" s="75">
        <v>0</v>
      </c>
      <c r="W75">
        <v>31.5</v>
      </c>
      <c r="X75">
        <v>38.56</v>
      </c>
      <c r="Y75">
        <v>144.62</v>
      </c>
      <c r="Z75">
        <v>8.76</v>
      </c>
      <c r="AA75">
        <v>0</v>
      </c>
      <c r="AB75">
        <v>0</v>
      </c>
      <c r="AC75">
        <v>34.71</v>
      </c>
      <c r="AD75">
        <v>48.2</v>
      </c>
      <c r="AE75">
        <v>31.5</v>
      </c>
      <c r="AF75">
        <v>8.68</v>
      </c>
      <c r="AG75">
        <v>36.64</v>
      </c>
      <c r="AH75">
        <v>34.71</v>
      </c>
      <c r="AI75">
        <v>3.13</v>
      </c>
      <c r="AJ75">
        <v>20.25</v>
      </c>
      <c r="AK75">
        <v>0</v>
      </c>
      <c r="AL75">
        <v>0</v>
      </c>
      <c r="AM75">
        <v>0</v>
      </c>
      <c r="AN75">
        <v>2.89</v>
      </c>
      <c r="AO75">
        <v>0.63</v>
      </c>
      <c r="AP75">
        <v>5.78</v>
      </c>
      <c r="AQ75">
        <v>4.82</v>
      </c>
    </row>
    <row r="76" spans="7:43">
      <c r="G76" t="s">
        <v>118</v>
      </c>
      <c r="H76" s="74">
        <v>3.52</v>
      </c>
      <c r="I76" s="47">
        <v>0</v>
      </c>
      <c r="J76" s="47">
        <v>3.13</v>
      </c>
      <c r="K76" s="47">
        <v>143.75</v>
      </c>
      <c r="L76" s="47">
        <v>10.600000000000001</v>
      </c>
      <c r="M76" s="75">
        <v>0</v>
      </c>
      <c r="N76" s="74">
        <v>86.76</v>
      </c>
      <c r="O76" s="47">
        <v>144.62</v>
      </c>
      <c r="P76" s="47">
        <v>0</v>
      </c>
      <c r="Q76" s="47">
        <v>0</v>
      </c>
      <c r="R76" s="47">
        <v>0</v>
      </c>
      <c r="S76" s="75">
        <v>0</v>
      </c>
      <c r="W76">
        <v>31.5</v>
      </c>
      <c r="X76">
        <v>38.56</v>
      </c>
      <c r="Y76">
        <v>144.62</v>
      </c>
      <c r="Z76">
        <v>8.76</v>
      </c>
      <c r="AA76">
        <v>0</v>
      </c>
      <c r="AB76">
        <v>0</v>
      </c>
      <c r="AC76">
        <v>34.71</v>
      </c>
      <c r="AD76">
        <v>48.2</v>
      </c>
      <c r="AE76">
        <v>31.5</v>
      </c>
      <c r="AF76">
        <v>8.68</v>
      </c>
      <c r="AG76">
        <v>36.64</v>
      </c>
      <c r="AH76">
        <v>34.71</v>
      </c>
      <c r="AI76">
        <v>3.13</v>
      </c>
      <c r="AJ76">
        <v>20.25</v>
      </c>
      <c r="AK76">
        <v>0</v>
      </c>
      <c r="AL76">
        <v>0</v>
      </c>
      <c r="AM76">
        <v>0</v>
      </c>
      <c r="AN76">
        <v>2.89</v>
      </c>
      <c r="AO76">
        <v>0.63</v>
      </c>
      <c r="AP76">
        <v>5.78</v>
      </c>
      <c r="AQ76">
        <v>4.82</v>
      </c>
    </row>
    <row r="77" spans="7:43">
      <c r="G77" t="s">
        <v>119</v>
      </c>
      <c r="H77" s="74">
        <v>3.52</v>
      </c>
      <c r="I77" s="47">
        <v>0</v>
      </c>
      <c r="J77" s="47">
        <v>3.13</v>
      </c>
      <c r="K77" s="47">
        <v>143.75</v>
      </c>
      <c r="L77" s="47">
        <v>10.600000000000001</v>
      </c>
      <c r="M77" s="75">
        <v>0</v>
      </c>
      <c r="N77" s="74">
        <v>86.76</v>
      </c>
      <c r="O77" s="47">
        <v>144.62</v>
      </c>
      <c r="P77" s="47">
        <v>0</v>
      </c>
      <c r="Q77" s="47">
        <v>0</v>
      </c>
      <c r="R77" s="47">
        <v>0</v>
      </c>
      <c r="S77" s="75">
        <v>0</v>
      </c>
      <c r="W77">
        <v>31.5</v>
      </c>
      <c r="X77">
        <v>38.56</v>
      </c>
      <c r="Y77">
        <v>144.62</v>
      </c>
      <c r="Z77">
        <v>8.76</v>
      </c>
      <c r="AA77">
        <v>0</v>
      </c>
      <c r="AB77">
        <v>0</v>
      </c>
      <c r="AC77">
        <v>34.71</v>
      </c>
      <c r="AD77">
        <v>48.2</v>
      </c>
      <c r="AE77">
        <v>31.5</v>
      </c>
      <c r="AF77">
        <v>8.68</v>
      </c>
      <c r="AG77">
        <v>36.64</v>
      </c>
      <c r="AH77">
        <v>34.71</v>
      </c>
      <c r="AI77">
        <v>3.13</v>
      </c>
      <c r="AJ77">
        <v>20.25</v>
      </c>
      <c r="AK77">
        <v>0</v>
      </c>
      <c r="AL77">
        <v>0</v>
      </c>
      <c r="AM77">
        <v>0</v>
      </c>
      <c r="AN77">
        <v>2.89</v>
      </c>
      <c r="AO77">
        <v>0.63</v>
      </c>
      <c r="AP77">
        <v>5.78</v>
      </c>
      <c r="AQ77">
        <v>4.82</v>
      </c>
    </row>
    <row r="78" spans="7:43">
      <c r="G78" t="s">
        <v>120</v>
      </c>
      <c r="H78" s="74">
        <v>3.52</v>
      </c>
      <c r="I78" s="47">
        <v>0</v>
      </c>
      <c r="J78" s="47">
        <v>3.13</v>
      </c>
      <c r="K78" s="47">
        <v>143.75</v>
      </c>
      <c r="L78" s="47">
        <v>10.600000000000001</v>
      </c>
      <c r="M78" s="75">
        <v>0</v>
      </c>
      <c r="N78" s="74">
        <v>86.76</v>
      </c>
      <c r="O78" s="47">
        <v>144.62</v>
      </c>
      <c r="P78" s="47">
        <v>0</v>
      </c>
      <c r="Q78" s="47">
        <v>0</v>
      </c>
      <c r="R78" s="47">
        <v>0</v>
      </c>
      <c r="S78" s="75">
        <v>0</v>
      </c>
      <c r="W78">
        <v>31.5</v>
      </c>
      <c r="X78">
        <v>38.56</v>
      </c>
      <c r="Y78">
        <v>144.62</v>
      </c>
      <c r="Z78">
        <v>8.76</v>
      </c>
      <c r="AA78">
        <v>0</v>
      </c>
      <c r="AB78">
        <v>0</v>
      </c>
      <c r="AC78">
        <v>34.71</v>
      </c>
      <c r="AD78">
        <v>48.2</v>
      </c>
      <c r="AE78">
        <v>31.5</v>
      </c>
      <c r="AF78">
        <v>8.68</v>
      </c>
      <c r="AG78">
        <v>36.64</v>
      </c>
      <c r="AH78">
        <v>34.71</v>
      </c>
      <c r="AI78">
        <v>3.13</v>
      </c>
      <c r="AJ78">
        <v>20.25</v>
      </c>
      <c r="AK78">
        <v>0</v>
      </c>
      <c r="AL78">
        <v>0</v>
      </c>
      <c r="AM78">
        <v>0</v>
      </c>
      <c r="AN78">
        <v>2.89</v>
      </c>
      <c r="AO78">
        <v>0.63</v>
      </c>
      <c r="AP78">
        <v>5.78</v>
      </c>
      <c r="AQ78">
        <v>4.82</v>
      </c>
    </row>
    <row r="79" spans="7:43">
      <c r="G79" t="s">
        <v>121</v>
      </c>
      <c r="H79" s="74">
        <v>3.52</v>
      </c>
      <c r="I79" s="47">
        <v>0</v>
      </c>
      <c r="J79" s="47">
        <v>3.22</v>
      </c>
      <c r="K79" s="47">
        <v>141.82</v>
      </c>
      <c r="L79" s="47">
        <v>10.600000000000001</v>
      </c>
      <c r="M79" s="75">
        <v>0</v>
      </c>
      <c r="N79" s="74">
        <v>86.76</v>
      </c>
      <c r="O79" s="47">
        <v>144.62</v>
      </c>
      <c r="P79" s="47">
        <v>0</v>
      </c>
      <c r="Q79" s="47">
        <v>0</v>
      </c>
      <c r="R79" s="47">
        <v>0</v>
      </c>
      <c r="S79" s="75">
        <v>0</v>
      </c>
      <c r="W79">
        <v>32</v>
      </c>
      <c r="X79">
        <v>38.56</v>
      </c>
      <c r="Y79">
        <v>144.62</v>
      </c>
      <c r="Z79">
        <v>8.76</v>
      </c>
      <c r="AA79">
        <v>0</v>
      </c>
      <c r="AB79">
        <v>0</v>
      </c>
      <c r="AC79">
        <v>34.71</v>
      </c>
      <c r="AD79">
        <v>48.2</v>
      </c>
      <c r="AE79">
        <v>0</v>
      </c>
      <c r="AF79">
        <v>8.68</v>
      </c>
      <c r="AG79">
        <v>34.71</v>
      </c>
      <c r="AH79">
        <v>34.71</v>
      </c>
      <c r="AI79">
        <v>3.22</v>
      </c>
      <c r="AJ79">
        <v>20.25</v>
      </c>
      <c r="AK79">
        <v>0</v>
      </c>
      <c r="AL79">
        <v>0</v>
      </c>
      <c r="AM79">
        <v>0</v>
      </c>
      <c r="AN79">
        <v>2.89</v>
      </c>
      <c r="AO79">
        <v>0.63</v>
      </c>
      <c r="AP79">
        <v>5.78</v>
      </c>
      <c r="AQ79">
        <v>4.82</v>
      </c>
    </row>
    <row r="80" spans="7:43">
      <c r="G80" t="s">
        <v>122</v>
      </c>
      <c r="H80" s="74">
        <v>3.52</v>
      </c>
      <c r="I80" s="47">
        <v>0</v>
      </c>
      <c r="J80" s="47">
        <v>3.22</v>
      </c>
      <c r="K80" s="47">
        <v>141.82</v>
      </c>
      <c r="L80" s="47">
        <v>10.600000000000001</v>
      </c>
      <c r="M80" s="75">
        <v>0</v>
      </c>
      <c r="N80" s="74">
        <v>86.76</v>
      </c>
      <c r="O80" s="47">
        <v>144.62</v>
      </c>
      <c r="P80" s="47">
        <v>0</v>
      </c>
      <c r="Q80" s="47">
        <v>0</v>
      </c>
      <c r="R80" s="47">
        <v>0</v>
      </c>
      <c r="S80" s="75">
        <v>0</v>
      </c>
      <c r="W80">
        <v>32</v>
      </c>
      <c r="X80">
        <v>38.56</v>
      </c>
      <c r="Y80">
        <v>144.62</v>
      </c>
      <c r="Z80">
        <v>8.76</v>
      </c>
      <c r="AA80">
        <v>0</v>
      </c>
      <c r="AB80">
        <v>0</v>
      </c>
      <c r="AC80">
        <v>34.71</v>
      </c>
      <c r="AD80">
        <v>48.2</v>
      </c>
      <c r="AE80">
        <v>0</v>
      </c>
      <c r="AF80">
        <v>8.68</v>
      </c>
      <c r="AG80">
        <v>34.71</v>
      </c>
      <c r="AH80">
        <v>34.71</v>
      </c>
      <c r="AI80">
        <v>3.22</v>
      </c>
      <c r="AJ80">
        <v>20.25</v>
      </c>
      <c r="AK80">
        <v>0</v>
      </c>
      <c r="AL80">
        <v>0</v>
      </c>
      <c r="AM80">
        <v>0</v>
      </c>
      <c r="AN80">
        <v>2.89</v>
      </c>
      <c r="AO80">
        <v>0.63</v>
      </c>
      <c r="AP80">
        <v>5.78</v>
      </c>
      <c r="AQ80">
        <v>4.82</v>
      </c>
    </row>
    <row r="81" spans="7:43">
      <c r="G81" t="s">
        <v>123</v>
      </c>
      <c r="H81" s="74">
        <v>3.52</v>
      </c>
      <c r="I81" s="47">
        <v>0</v>
      </c>
      <c r="J81" s="47">
        <v>3.22</v>
      </c>
      <c r="K81" s="47">
        <v>141.82</v>
      </c>
      <c r="L81" s="47">
        <v>10.600000000000001</v>
      </c>
      <c r="M81" s="75">
        <v>0</v>
      </c>
      <c r="N81" s="74">
        <v>86.76</v>
      </c>
      <c r="O81" s="47">
        <v>144.62</v>
      </c>
      <c r="P81" s="47">
        <v>0</v>
      </c>
      <c r="Q81" s="47">
        <v>0</v>
      </c>
      <c r="R81" s="47">
        <v>0</v>
      </c>
      <c r="S81" s="75">
        <v>0</v>
      </c>
      <c r="W81">
        <v>32</v>
      </c>
      <c r="X81">
        <v>38.56</v>
      </c>
      <c r="Y81">
        <v>144.62</v>
      </c>
      <c r="Z81">
        <v>8.76</v>
      </c>
      <c r="AA81">
        <v>0</v>
      </c>
      <c r="AB81">
        <v>0</v>
      </c>
      <c r="AC81">
        <v>34.71</v>
      </c>
      <c r="AD81">
        <v>48.2</v>
      </c>
      <c r="AE81">
        <v>0</v>
      </c>
      <c r="AF81">
        <v>8.68</v>
      </c>
      <c r="AG81">
        <v>34.71</v>
      </c>
      <c r="AH81">
        <v>34.71</v>
      </c>
      <c r="AI81">
        <v>3.22</v>
      </c>
      <c r="AJ81">
        <v>20.25</v>
      </c>
      <c r="AK81">
        <v>0</v>
      </c>
      <c r="AL81">
        <v>0</v>
      </c>
      <c r="AM81">
        <v>0</v>
      </c>
      <c r="AN81">
        <v>2.89</v>
      </c>
      <c r="AO81">
        <v>0.63</v>
      </c>
      <c r="AP81">
        <v>5.78</v>
      </c>
      <c r="AQ81">
        <v>4.82</v>
      </c>
    </row>
    <row r="82" spans="7:43">
      <c r="G82" t="s">
        <v>124</v>
      </c>
      <c r="H82" s="74">
        <v>3.52</v>
      </c>
      <c r="I82" s="47">
        <v>0</v>
      </c>
      <c r="J82" s="47">
        <v>3.22</v>
      </c>
      <c r="K82" s="47">
        <v>141.82</v>
      </c>
      <c r="L82" s="47">
        <v>10.600000000000001</v>
      </c>
      <c r="M82" s="75">
        <v>0</v>
      </c>
      <c r="N82" s="74">
        <v>86.76</v>
      </c>
      <c r="O82" s="47">
        <v>144.62</v>
      </c>
      <c r="P82" s="47">
        <v>0</v>
      </c>
      <c r="Q82" s="47">
        <v>0</v>
      </c>
      <c r="R82" s="47">
        <v>0</v>
      </c>
      <c r="S82" s="75">
        <v>0</v>
      </c>
      <c r="W82">
        <v>32</v>
      </c>
      <c r="X82">
        <v>38.56</v>
      </c>
      <c r="Y82">
        <v>144.62</v>
      </c>
      <c r="Z82">
        <v>8.76</v>
      </c>
      <c r="AA82">
        <v>0</v>
      </c>
      <c r="AB82">
        <v>0</v>
      </c>
      <c r="AC82">
        <v>34.71</v>
      </c>
      <c r="AD82">
        <v>48.2</v>
      </c>
      <c r="AE82">
        <v>0</v>
      </c>
      <c r="AF82">
        <v>8.68</v>
      </c>
      <c r="AG82">
        <v>34.71</v>
      </c>
      <c r="AH82">
        <v>34.71</v>
      </c>
      <c r="AI82">
        <v>3.22</v>
      </c>
      <c r="AJ82">
        <v>20.25</v>
      </c>
      <c r="AK82">
        <v>0</v>
      </c>
      <c r="AL82">
        <v>0</v>
      </c>
      <c r="AM82">
        <v>0</v>
      </c>
      <c r="AN82">
        <v>2.89</v>
      </c>
      <c r="AO82">
        <v>0.63</v>
      </c>
      <c r="AP82">
        <v>5.78</v>
      </c>
      <c r="AQ82">
        <v>4.82</v>
      </c>
    </row>
    <row r="83" spans="7:43">
      <c r="G83" t="s">
        <v>125</v>
      </c>
      <c r="H83" s="74">
        <v>3.52</v>
      </c>
      <c r="I83" s="47">
        <v>0</v>
      </c>
      <c r="J83" s="47">
        <v>3.32</v>
      </c>
      <c r="K83" s="47">
        <v>133.13999999999999</v>
      </c>
      <c r="L83" s="47">
        <v>10.600000000000001</v>
      </c>
      <c r="M83" s="75">
        <v>0</v>
      </c>
      <c r="N83" s="74">
        <v>86.76</v>
      </c>
      <c r="O83" s="47">
        <v>192.82</v>
      </c>
      <c r="P83" s="47">
        <v>0</v>
      </c>
      <c r="Q83" s="47">
        <v>0</v>
      </c>
      <c r="R83" s="47">
        <v>0</v>
      </c>
      <c r="S83" s="75">
        <v>0</v>
      </c>
      <c r="W83">
        <v>32</v>
      </c>
      <c r="X83">
        <v>38.56</v>
      </c>
      <c r="Y83">
        <v>192.82</v>
      </c>
      <c r="Z83">
        <v>8.76</v>
      </c>
      <c r="AA83">
        <v>0</v>
      </c>
      <c r="AB83">
        <v>0</v>
      </c>
      <c r="AC83">
        <v>34.71</v>
      </c>
      <c r="AD83">
        <v>48.2</v>
      </c>
      <c r="AE83">
        <v>0</v>
      </c>
      <c r="AF83">
        <v>8.68</v>
      </c>
      <c r="AG83">
        <v>34.71</v>
      </c>
      <c r="AH83">
        <v>26.03</v>
      </c>
      <c r="AI83">
        <v>3.32</v>
      </c>
      <c r="AJ83">
        <v>20.25</v>
      </c>
      <c r="AK83">
        <v>0</v>
      </c>
      <c r="AL83">
        <v>0</v>
      </c>
      <c r="AM83">
        <v>0</v>
      </c>
      <c r="AN83">
        <v>2.89</v>
      </c>
      <c r="AO83">
        <v>0.63</v>
      </c>
      <c r="AP83">
        <v>5.78</v>
      </c>
      <c r="AQ83">
        <v>4.82</v>
      </c>
    </row>
    <row r="84" spans="7:43">
      <c r="G84" t="s">
        <v>126</v>
      </c>
      <c r="H84" s="74">
        <v>3.52</v>
      </c>
      <c r="I84" s="47">
        <v>0</v>
      </c>
      <c r="J84" s="47">
        <v>3.32</v>
      </c>
      <c r="K84" s="47">
        <v>141.82</v>
      </c>
      <c r="L84" s="47">
        <v>10.600000000000001</v>
      </c>
      <c r="M84" s="75">
        <v>0</v>
      </c>
      <c r="N84" s="74">
        <v>86.76</v>
      </c>
      <c r="O84" s="47">
        <v>192.82</v>
      </c>
      <c r="P84" s="47">
        <v>0</v>
      </c>
      <c r="Q84" s="47">
        <v>0</v>
      </c>
      <c r="R84" s="47">
        <v>0</v>
      </c>
      <c r="S84" s="75">
        <v>0</v>
      </c>
      <c r="W84">
        <v>32</v>
      </c>
      <c r="X84">
        <v>38.56</v>
      </c>
      <c r="Y84">
        <v>192.82</v>
      </c>
      <c r="Z84">
        <v>8.76</v>
      </c>
      <c r="AA84">
        <v>0</v>
      </c>
      <c r="AB84">
        <v>0</v>
      </c>
      <c r="AC84">
        <v>34.71</v>
      </c>
      <c r="AD84">
        <v>48.2</v>
      </c>
      <c r="AE84">
        <v>0</v>
      </c>
      <c r="AF84">
        <v>8.68</v>
      </c>
      <c r="AG84">
        <v>34.71</v>
      </c>
      <c r="AH84">
        <v>34.71</v>
      </c>
      <c r="AI84">
        <v>3.32</v>
      </c>
      <c r="AJ84">
        <v>20.25</v>
      </c>
      <c r="AK84">
        <v>0</v>
      </c>
      <c r="AL84">
        <v>0</v>
      </c>
      <c r="AM84">
        <v>0</v>
      </c>
      <c r="AN84">
        <v>2.89</v>
      </c>
      <c r="AO84">
        <v>0.63</v>
      </c>
      <c r="AP84">
        <v>5.78</v>
      </c>
      <c r="AQ84">
        <v>4.82</v>
      </c>
    </row>
    <row r="85" spans="7:43">
      <c r="G85" t="s">
        <v>127</v>
      </c>
      <c r="H85" s="74">
        <v>3.52</v>
      </c>
      <c r="I85" s="47">
        <v>0</v>
      </c>
      <c r="J85" s="47">
        <v>3.32</v>
      </c>
      <c r="K85" s="47">
        <v>141.82</v>
      </c>
      <c r="L85" s="47">
        <v>10.600000000000001</v>
      </c>
      <c r="M85" s="75">
        <v>0</v>
      </c>
      <c r="N85" s="74">
        <v>86.76</v>
      </c>
      <c r="O85" s="47">
        <v>192.82</v>
      </c>
      <c r="P85" s="47">
        <v>0</v>
      </c>
      <c r="Q85" s="47">
        <v>0</v>
      </c>
      <c r="R85" s="47">
        <v>0</v>
      </c>
      <c r="S85" s="75">
        <v>0</v>
      </c>
      <c r="W85">
        <v>32</v>
      </c>
      <c r="X85">
        <v>38.56</v>
      </c>
      <c r="Y85">
        <v>192.82</v>
      </c>
      <c r="Z85">
        <v>8.76</v>
      </c>
      <c r="AA85">
        <v>0</v>
      </c>
      <c r="AB85">
        <v>0</v>
      </c>
      <c r="AC85">
        <v>34.71</v>
      </c>
      <c r="AD85">
        <v>48.2</v>
      </c>
      <c r="AE85">
        <v>0</v>
      </c>
      <c r="AF85">
        <v>8.68</v>
      </c>
      <c r="AG85">
        <v>34.71</v>
      </c>
      <c r="AH85">
        <v>34.71</v>
      </c>
      <c r="AI85">
        <v>3.32</v>
      </c>
      <c r="AJ85">
        <v>20.25</v>
      </c>
      <c r="AK85">
        <v>0</v>
      </c>
      <c r="AL85">
        <v>0</v>
      </c>
      <c r="AM85">
        <v>0</v>
      </c>
      <c r="AN85">
        <v>2.89</v>
      </c>
      <c r="AO85">
        <v>0.63</v>
      </c>
      <c r="AP85">
        <v>5.78</v>
      </c>
      <c r="AQ85">
        <v>4.82</v>
      </c>
    </row>
    <row r="86" spans="7:43">
      <c r="G86" t="s">
        <v>128</v>
      </c>
      <c r="H86" s="74">
        <v>3.52</v>
      </c>
      <c r="I86" s="47">
        <v>0</v>
      </c>
      <c r="J86" s="47">
        <v>3.32</v>
      </c>
      <c r="K86" s="47">
        <v>141.82</v>
      </c>
      <c r="L86" s="47">
        <v>10.600000000000001</v>
      </c>
      <c r="M86" s="75">
        <v>0</v>
      </c>
      <c r="N86" s="74">
        <v>86.76</v>
      </c>
      <c r="O86" s="47">
        <v>192.82</v>
      </c>
      <c r="P86" s="47">
        <v>0</v>
      </c>
      <c r="Q86" s="47">
        <v>0</v>
      </c>
      <c r="R86" s="47">
        <v>0</v>
      </c>
      <c r="S86" s="75">
        <v>0</v>
      </c>
      <c r="W86">
        <v>32</v>
      </c>
      <c r="X86">
        <v>38.56</v>
      </c>
      <c r="Y86">
        <v>192.82</v>
      </c>
      <c r="Z86">
        <v>8.76</v>
      </c>
      <c r="AA86">
        <v>0</v>
      </c>
      <c r="AB86">
        <v>0</v>
      </c>
      <c r="AC86">
        <v>34.71</v>
      </c>
      <c r="AD86">
        <v>48.2</v>
      </c>
      <c r="AE86">
        <v>0</v>
      </c>
      <c r="AF86">
        <v>8.68</v>
      </c>
      <c r="AG86">
        <v>34.71</v>
      </c>
      <c r="AH86">
        <v>34.71</v>
      </c>
      <c r="AI86">
        <v>3.32</v>
      </c>
      <c r="AJ86">
        <v>20.25</v>
      </c>
      <c r="AK86">
        <v>0</v>
      </c>
      <c r="AL86">
        <v>0</v>
      </c>
      <c r="AM86">
        <v>0</v>
      </c>
      <c r="AN86">
        <v>2.89</v>
      </c>
      <c r="AO86">
        <v>0.63</v>
      </c>
      <c r="AP86">
        <v>5.78</v>
      </c>
      <c r="AQ86">
        <v>4.82</v>
      </c>
    </row>
    <row r="87" spans="7:43">
      <c r="G87" t="s">
        <v>129</v>
      </c>
      <c r="H87" s="74">
        <v>3.52</v>
      </c>
      <c r="I87" s="47">
        <v>0</v>
      </c>
      <c r="J87" s="47">
        <v>3.32</v>
      </c>
      <c r="K87" s="47">
        <v>113.32</v>
      </c>
      <c r="L87" s="47">
        <v>10.600000000000001</v>
      </c>
      <c r="M87" s="75">
        <v>0</v>
      </c>
      <c r="N87" s="74">
        <v>86.76</v>
      </c>
      <c r="O87" s="47">
        <v>192.82</v>
      </c>
      <c r="P87" s="47">
        <v>0</v>
      </c>
      <c r="Q87" s="47">
        <v>0</v>
      </c>
      <c r="R87" s="47">
        <v>0</v>
      </c>
      <c r="S87" s="75">
        <v>0</v>
      </c>
      <c r="W87">
        <v>32</v>
      </c>
      <c r="X87">
        <v>38.56</v>
      </c>
      <c r="Y87">
        <v>192.82</v>
      </c>
      <c r="Z87">
        <v>8.76</v>
      </c>
      <c r="AA87">
        <v>0</v>
      </c>
      <c r="AB87">
        <v>0</v>
      </c>
      <c r="AC87">
        <v>26.03</v>
      </c>
      <c r="AD87">
        <v>48.2</v>
      </c>
      <c r="AE87">
        <v>0</v>
      </c>
      <c r="AF87">
        <v>8.68</v>
      </c>
      <c r="AG87">
        <v>26.29</v>
      </c>
      <c r="AH87">
        <v>26.03</v>
      </c>
      <c r="AI87">
        <v>3.32</v>
      </c>
      <c r="AJ87">
        <v>17.53</v>
      </c>
      <c r="AK87">
        <v>0</v>
      </c>
      <c r="AL87">
        <v>0</v>
      </c>
      <c r="AM87">
        <v>0</v>
      </c>
      <c r="AN87">
        <v>2.89</v>
      </c>
      <c r="AO87">
        <v>0.63</v>
      </c>
      <c r="AP87">
        <v>5.78</v>
      </c>
      <c r="AQ87">
        <v>4.82</v>
      </c>
    </row>
    <row r="88" spans="7:43">
      <c r="G88" t="s">
        <v>130</v>
      </c>
      <c r="H88" s="74">
        <v>3.52</v>
      </c>
      <c r="I88" s="47">
        <v>0</v>
      </c>
      <c r="J88" s="47">
        <v>3.32</v>
      </c>
      <c r="K88" s="47">
        <v>113.32</v>
      </c>
      <c r="L88" s="47">
        <v>10.600000000000001</v>
      </c>
      <c r="M88" s="75">
        <v>0</v>
      </c>
      <c r="N88" s="74">
        <v>86.76</v>
      </c>
      <c r="O88" s="47">
        <v>192.82</v>
      </c>
      <c r="P88" s="47">
        <v>0</v>
      </c>
      <c r="Q88" s="47">
        <v>0</v>
      </c>
      <c r="R88" s="47">
        <v>0</v>
      </c>
      <c r="S88" s="75">
        <v>0</v>
      </c>
      <c r="W88">
        <v>32</v>
      </c>
      <c r="X88">
        <v>38.56</v>
      </c>
      <c r="Y88">
        <v>192.82</v>
      </c>
      <c r="Z88">
        <v>8.76</v>
      </c>
      <c r="AA88">
        <v>0</v>
      </c>
      <c r="AB88">
        <v>0</v>
      </c>
      <c r="AC88">
        <v>26.03</v>
      </c>
      <c r="AD88">
        <v>48.2</v>
      </c>
      <c r="AE88">
        <v>0</v>
      </c>
      <c r="AF88">
        <v>8.68</v>
      </c>
      <c r="AG88">
        <v>26.29</v>
      </c>
      <c r="AH88">
        <v>26.03</v>
      </c>
      <c r="AI88">
        <v>3.32</v>
      </c>
      <c r="AJ88">
        <v>17.53</v>
      </c>
      <c r="AK88">
        <v>0</v>
      </c>
      <c r="AL88">
        <v>0</v>
      </c>
      <c r="AM88">
        <v>0</v>
      </c>
      <c r="AN88">
        <v>2.89</v>
      </c>
      <c r="AO88">
        <v>0.63</v>
      </c>
      <c r="AP88">
        <v>5.78</v>
      </c>
      <c r="AQ88">
        <v>4.82</v>
      </c>
    </row>
    <row r="89" spans="7:43">
      <c r="G89" t="s">
        <v>131</v>
      </c>
      <c r="H89" s="74">
        <v>3.52</v>
      </c>
      <c r="I89" s="47">
        <v>0</v>
      </c>
      <c r="J89" s="47">
        <v>3.32</v>
      </c>
      <c r="K89" s="47">
        <v>113.32</v>
      </c>
      <c r="L89" s="47">
        <v>10.600000000000001</v>
      </c>
      <c r="M89" s="75">
        <v>0</v>
      </c>
      <c r="N89" s="74">
        <v>86.76</v>
      </c>
      <c r="O89" s="47">
        <v>192.82</v>
      </c>
      <c r="P89" s="47">
        <v>0</v>
      </c>
      <c r="Q89" s="47">
        <v>0</v>
      </c>
      <c r="R89" s="47">
        <v>0</v>
      </c>
      <c r="S89" s="75">
        <v>0</v>
      </c>
      <c r="W89">
        <v>32</v>
      </c>
      <c r="X89">
        <v>38.56</v>
      </c>
      <c r="Y89">
        <v>192.82</v>
      </c>
      <c r="Z89">
        <v>8.76</v>
      </c>
      <c r="AA89">
        <v>0</v>
      </c>
      <c r="AB89">
        <v>0</v>
      </c>
      <c r="AC89">
        <v>26.03</v>
      </c>
      <c r="AD89">
        <v>48.2</v>
      </c>
      <c r="AE89">
        <v>5.95</v>
      </c>
      <c r="AF89">
        <v>8.68</v>
      </c>
      <c r="AG89">
        <v>26.29</v>
      </c>
      <c r="AH89">
        <v>26.03</v>
      </c>
      <c r="AI89">
        <v>3.32</v>
      </c>
      <c r="AJ89">
        <v>17.53</v>
      </c>
      <c r="AK89">
        <v>0</v>
      </c>
      <c r="AL89">
        <v>0</v>
      </c>
      <c r="AM89">
        <v>0</v>
      </c>
      <c r="AN89">
        <v>2.89</v>
      </c>
      <c r="AO89">
        <v>0.63</v>
      </c>
      <c r="AP89">
        <v>5.78</v>
      </c>
      <c r="AQ89">
        <v>4.82</v>
      </c>
    </row>
    <row r="90" spans="7:43">
      <c r="G90" t="s">
        <v>132</v>
      </c>
      <c r="H90" s="74">
        <v>3.52</v>
      </c>
      <c r="I90" s="47">
        <v>0</v>
      </c>
      <c r="J90" s="47">
        <v>3.32</v>
      </c>
      <c r="K90" s="47">
        <v>113.32</v>
      </c>
      <c r="L90" s="47">
        <v>10.600000000000001</v>
      </c>
      <c r="M90" s="75">
        <v>0</v>
      </c>
      <c r="N90" s="74">
        <v>86.76</v>
      </c>
      <c r="O90" s="47">
        <v>192.82</v>
      </c>
      <c r="P90" s="47">
        <v>0</v>
      </c>
      <c r="Q90" s="47">
        <v>0</v>
      </c>
      <c r="R90" s="47">
        <v>0</v>
      </c>
      <c r="S90" s="75">
        <v>0</v>
      </c>
      <c r="W90">
        <v>32</v>
      </c>
      <c r="X90">
        <v>38.56</v>
      </c>
      <c r="Y90">
        <v>192.82</v>
      </c>
      <c r="Z90">
        <v>8.76</v>
      </c>
      <c r="AA90">
        <v>0</v>
      </c>
      <c r="AB90">
        <v>0</v>
      </c>
      <c r="AC90">
        <v>26.03</v>
      </c>
      <c r="AD90">
        <v>48.2</v>
      </c>
      <c r="AE90">
        <v>5.95</v>
      </c>
      <c r="AF90">
        <v>8.68</v>
      </c>
      <c r="AG90">
        <v>26.29</v>
      </c>
      <c r="AH90">
        <v>26.03</v>
      </c>
      <c r="AI90">
        <v>3.32</v>
      </c>
      <c r="AJ90">
        <v>17.53</v>
      </c>
      <c r="AK90">
        <v>0</v>
      </c>
      <c r="AL90">
        <v>0</v>
      </c>
      <c r="AM90">
        <v>0</v>
      </c>
      <c r="AN90">
        <v>2.89</v>
      </c>
      <c r="AO90">
        <v>0.63</v>
      </c>
      <c r="AP90">
        <v>5.78</v>
      </c>
      <c r="AQ90">
        <v>4.82</v>
      </c>
    </row>
    <row r="91" spans="7:43">
      <c r="G91" t="s">
        <v>133</v>
      </c>
      <c r="H91" s="74">
        <v>2.56</v>
      </c>
      <c r="I91" s="47">
        <v>0</v>
      </c>
      <c r="J91" s="47">
        <v>3.32</v>
      </c>
      <c r="K91" s="47">
        <v>113.32</v>
      </c>
      <c r="L91" s="47">
        <v>10.600000000000001</v>
      </c>
      <c r="M91" s="75">
        <v>0</v>
      </c>
      <c r="N91" s="74">
        <v>338.97999999999996</v>
      </c>
      <c r="O91" s="47">
        <v>276.89</v>
      </c>
      <c r="P91" s="47">
        <v>0</v>
      </c>
      <c r="Q91" s="47">
        <v>0</v>
      </c>
      <c r="R91" s="47">
        <v>0</v>
      </c>
      <c r="S91" s="75">
        <v>0</v>
      </c>
      <c r="W91">
        <v>32</v>
      </c>
      <c r="X91">
        <v>38.56</v>
      </c>
      <c r="Y91">
        <v>192.82</v>
      </c>
      <c r="Z91">
        <v>8.76</v>
      </c>
      <c r="AA91">
        <v>84.07</v>
      </c>
      <c r="AB91">
        <v>252.22</v>
      </c>
      <c r="AC91">
        <v>26.03</v>
      </c>
      <c r="AD91">
        <v>48.2</v>
      </c>
      <c r="AE91">
        <v>0</v>
      </c>
      <c r="AF91">
        <v>8.68</v>
      </c>
      <c r="AG91">
        <v>26.29</v>
      </c>
      <c r="AH91">
        <v>26.03</v>
      </c>
      <c r="AI91">
        <v>3.32</v>
      </c>
      <c r="AJ91">
        <v>17.53</v>
      </c>
      <c r="AK91">
        <v>0</v>
      </c>
      <c r="AL91">
        <v>0</v>
      </c>
      <c r="AM91">
        <v>0</v>
      </c>
      <c r="AN91">
        <v>1.93</v>
      </c>
      <c r="AO91">
        <v>0.63</v>
      </c>
      <c r="AP91">
        <v>5.78</v>
      </c>
      <c r="AQ91">
        <v>4.82</v>
      </c>
    </row>
    <row r="92" spans="7:43">
      <c r="G92" t="s">
        <v>134</v>
      </c>
      <c r="H92" s="74">
        <v>2.56</v>
      </c>
      <c r="I92" s="47">
        <v>0</v>
      </c>
      <c r="J92" s="47">
        <v>3.32</v>
      </c>
      <c r="K92" s="47">
        <v>113.32</v>
      </c>
      <c r="L92" s="47">
        <v>10.600000000000001</v>
      </c>
      <c r="M92" s="75">
        <v>0</v>
      </c>
      <c r="N92" s="74">
        <v>338.97999999999996</v>
      </c>
      <c r="O92" s="47">
        <v>276.89</v>
      </c>
      <c r="P92" s="47">
        <v>0</v>
      </c>
      <c r="Q92" s="47">
        <v>0</v>
      </c>
      <c r="R92" s="47">
        <v>0</v>
      </c>
      <c r="S92" s="75">
        <v>0</v>
      </c>
      <c r="W92">
        <v>32</v>
      </c>
      <c r="X92">
        <v>38.56</v>
      </c>
      <c r="Y92">
        <v>192.82</v>
      </c>
      <c r="Z92">
        <v>8.76</v>
      </c>
      <c r="AA92">
        <v>84.07</v>
      </c>
      <c r="AB92">
        <v>252.22</v>
      </c>
      <c r="AC92">
        <v>26.03</v>
      </c>
      <c r="AD92">
        <v>48.2</v>
      </c>
      <c r="AE92">
        <v>0</v>
      </c>
      <c r="AF92">
        <v>8.68</v>
      </c>
      <c r="AG92">
        <v>26.29</v>
      </c>
      <c r="AH92">
        <v>26.03</v>
      </c>
      <c r="AI92">
        <v>3.32</v>
      </c>
      <c r="AJ92">
        <v>17.53</v>
      </c>
      <c r="AK92">
        <v>0</v>
      </c>
      <c r="AL92">
        <v>0</v>
      </c>
      <c r="AM92">
        <v>0</v>
      </c>
      <c r="AN92">
        <v>1.93</v>
      </c>
      <c r="AO92">
        <v>0.63</v>
      </c>
      <c r="AP92">
        <v>5.78</v>
      </c>
      <c r="AQ92">
        <v>4.82</v>
      </c>
    </row>
    <row r="93" spans="7:43">
      <c r="G93" t="s">
        <v>135</v>
      </c>
      <c r="H93" s="74">
        <v>2.56</v>
      </c>
      <c r="I93" s="47">
        <v>0</v>
      </c>
      <c r="J93" s="47">
        <v>3.32</v>
      </c>
      <c r="K93" s="47">
        <v>113.32</v>
      </c>
      <c r="L93" s="47">
        <v>10.600000000000001</v>
      </c>
      <c r="M93" s="75">
        <v>0</v>
      </c>
      <c r="N93" s="74">
        <v>338.97999999999996</v>
      </c>
      <c r="O93" s="47">
        <v>276.89</v>
      </c>
      <c r="P93" s="47">
        <v>0</v>
      </c>
      <c r="Q93" s="47">
        <v>0</v>
      </c>
      <c r="R93" s="47">
        <v>0</v>
      </c>
      <c r="S93" s="75">
        <v>0</v>
      </c>
      <c r="W93">
        <v>32</v>
      </c>
      <c r="X93">
        <v>38.56</v>
      </c>
      <c r="Y93">
        <v>192.82</v>
      </c>
      <c r="Z93">
        <v>8.76</v>
      </c>
      <c r="AA93">
        <v>84.07</v>
      </c>
      <c r="AB93">
        <v>252.22</v>
      </c>
      <c r="AC93">
        <v>26.03</v>
      </c>
      <c r="AD93">
        <v>48.2</v>
      </c>
      <c r="AE93">
        <v>0</v>
      </c>
      <c r="AF93">
        <v>8.68</v>
      </c>
      <c r="AG93">
        <v>26.29</v>
      </c>
      <c r="AH93">
        <v>26.03</v>
      </c>
      <c r="AI93">
        <v>3.32</v>
      </c>
      <c r="AJ93">
        <v>17.53</v>
      </c>
      <c r="AK93">
        <v>0</v>
      </c>
      <c r="AL93">
        <v>0</v>
      </c>
      <c r="AM93">
        <v>0</v>
      </c>
      <c r="AN93">
        <v>1.93</v>
      </c>
      <c r="AO93">
        <v>0.63</v>
      </c>
      <c r="AP93">
        <v>5.78</v>
      </c>
      <c r="AQ93">
        <v>4.82</v>
      </c>
    </row>
    <row r="94" spans="7:43">
      <c r="G94" t="s">
        <v>136</v>
      </c>
      <c r="H94" s="74">
        <v>2.56</v>
      </c>
      <c r="I94" s="47">
        <v>0</v>
      </c>
      <c r="J94" s="47">
        <v>3.32</v>
      </c>
      <c r="K94" s="47">
        <v>113.32</v>
      </c>
      <c r="L94" s="47">
        <v>10.600000000000001</v>
      </c>
      <c r="M94" s="75">
        <v>0</v>
      </c>
      <c r="N94" s="74">
        <v>338.97999999999996</v>
      </c>
      <c r="O94" s="47">
        <v>276.89</v>
      </c>
      <c r="P94" s="47">
        <v>0</v>
      </c>
      <c r="Q94" s="47">
        <v>0</v>
      </c>
      <c r="R94" s="47">
        <v>0</v>
      </c>
      <c r="S94" s="75">
        <v>0</v>
      </c>
      <c r="W94">
        <v>32</v>
      </c>
      <c r="X94">
        <v>38.56</v>
      </c>
      <c r="Y94">
        <v>192.82</v>
      </c>
      <c r="Z94">
        <v>8.76</v>
      </c>
      <c r="AA94">
        <v>84.07</v>
      </c>
      <c r="AB94">
        <v>252.22</v>
      </c>
      <c r="AC94">
        <v>26.03</v>
      </c>
      <c r="AD94">
        <v>48.2</v>
      </c>
      <c r="AE94">
        <v>0</v>
      </c>
      <c r="AF94">
        <v>8.68</v>
      </c>
      <c r="AG94">
        <v>26.29</v>
      </c>
      <c r="AH94">
        <v>26.03</v>
      </c>
      <c r="AI94">
        <v>3.32</v>
      </c>
      <c r="AJ94">
        <v>17.53</v>
      </c>
      <c r="AK94">
        <v>0</v>
      </c>
      <c r="AL94">
        <v>0</v>
      </c>
      <c r="AM94">
        <v>0</v>
      </c>
      <c r="AN94">
        <v>1.93</v>
      </c>
      <c r="AO94">
        <v>0.63</v>
      </c>
      <c r="AP94">
        <v>5.78</v>
      </c>
      <c r="AQ94">
        <v>4.82</v>
      </c>
    </row>
    <row r="95" spans="7:43">
      <c r="G95" t="s">
        <v>137</v>
      </c>
      <c r="H95" s="74">
        <v>2.56</v>
      </c>
      <c r="I95" s="47">
        <v>0</v>
      </c>
      <c r="J95" s="47">
        <v>3.32</v>
      </c>
      <c r="K95" s="47">
        <v>113.32</v>
      </c>
      <c r="L95" s="47">
        <v>10.600000000000001</v>
      </c>
      <c r="M95" s="75">
        <v>0</v>
      </c>
      <c r="N95" s="74">
        <v>338.97999999999996</v>
      </c>
      <c r="O95" s="47">
        <v>276.89</v>
      </c>
      <c r="P95" s="47">
        <v>0</v>
      </c>
      <c r="Q95" s="47">
        <v>0</v>
      </c>
      <c r="R95" s="47">
        <v>0</v>
      </c>
      <c r="S95" s="75">
        <v>0</v>
      </c>
      <c r="W95">
        <v>32</v>
      </c>
      <c r="X95">
        <v>38.56</v>
      </c>
      <c r="Y95">
        <v>192.82</v>
      </c>
      <c r="Z95">
        <v>8.76</v>
      </c>
      <c r="AA95">
        <v>84.07</v>
      </c>
      <c r="AB95">
        <v>252.22</v>
      </c>
      <c r="AC95">
        <v>26.03</v>
      </c>
      <c r="AD95">
        <v>48.2</v>
      </c>
      <c r="AE95">
        <v>18.55</v>
      </c>
      <c r="AF95">
        <v>8.68</v>
      </c>
      <c r="AG95">
        <v>26.29</v>
      </c>
      <c r="AH95">
        <v>26.03</v>
      </c>
      <c r="AI95">
        <v>3.32</v>
      </c>
      <c r="AJ95">
        <v>17.53</v>
      </c>
      <c r="AK95">
        <v>0</v>
      </c>
      <c r="AL95">
        <v>0</v>
      </c>
      <c r="AM95">
        <v>0</v>
      </c>
      <c r="AN95">
        <v>1.93</v>
      </c>
      <c r="AO95">
        <v>0.63</v>
      </c>
      <c r="AP95">
        <v>5.78</v>
      </c>
      <c r="AQ95">
        <v>4.82</v>
      </c>
    </row>
    <row r="96" spans="7:43">
      <c r="G96" t="s">
        <v>138</v>
      </c>
      <c r="H96" s="74">
        <v>2.56</v>
      </c>
      <c r="I96" s="47">
        <v>0</v>
      </c>
      <c r="J96" s="47">
        <v>3.32</v>
      </c>
      <c r="K96" s="47">
        <v>113.32</v>
      </c>
      <c r="L96" s="47">
        <v>10.600000000000001</v>
      </c>
      <c r="M96" s="75">
        <v>0</v>
      </c>
      <c r="N96" s="74">
        <v>338.97999999999996</v>
      </c>
      <c r="O96" s="47">
        <v>276.89</v>
      </c>
      <c r="P96" s="47">
        <v>0</v>
      </c>
      <c r="Q96" s="47">
        <v>0</v>
      </c>
      <c r="R96" s="47">
        <v>0</v>
      </c>
      <c r="S96" s="75">
        <v>0</v>
      </c>
      <c r="W96">
        <v>32</v>
      </c>
      <c r="X96">
        <v>38.56</v>
      </c>
      <c r="Y96">
        <v>192.82</v>
      </c>
      <c r="Z96">
        <v>8.76</v>
      </c>
      <c r="AA96">
        <v>84.07</v>
      </c>
      <c r="AB96">
        <v>252.22</v>
      </c>
      <c r="AC96">
        <v>26.03</v>
      </c>
      <c r="AD96">
        <v>48.2</v>
      </c>
      <c r="AE96">
        <v>18.55</v>
      </c>
      <c r="AF96">
        <v>8.68</v>
      </c>
      <c r="AG96">
        <v>26.29</v>
      </c>
      <c r="AH96">
        <v>26.03</v>
      </c>
      <c r="AI96">
        <v>3.32</v>
      </c>
      <c r="AJ96">
        <v>17.53</v>
      </c>
      <c r="AK96">
        <v>0</v>
      </c>
      <c r="AL96">
        <v>0</v>
      </c>
      <c r="AM96">
        <v>0</v>
      </c>
      <c r="AN96">
        <v>1.93</v>
      </c>
      <c r="AO96">
        <v>0.63</v>
      </c>
      <c r="AP96">
        <v>5.78</v>
      </c>
      <c r="AQ96">
        <v>4.82</v>
      </c>
    </row>
    <row r="97" spans="1:133">
      <c r="G97" t="s">
        <v>139</v>
      </c>
      <c r="H97" s="74">
        <v>2.56</v>
      </c>
      <c r="I97" s="47">
        <v>0</v>
      </c>
      <c r="J97" s="47">
        <v>3.32</v>
      </c>
      <c r="K97" s="47">
        <v>113.32</v>
      </c>
      <c r="L97" s="47">
        <v>10.600000000000001</v>
      </c>
      <c r="M97" s="75">
        <v>0</v>
      </c>
      <c r="N97" s="74">
        <v>338.97999999999996</v>
      </c>
      <c r="O97" s="47">
        <v>276.89</v>
      </c>
      <c r="P97" s="47">
        <v>0</v>
      </c>
      <c r="Q97" s="47">
        <v>0</v>
      </c>
      <c r="R97" s="47">
        <v>0</v>
      </c>
      <c r="S97" s="75">
        <v>0</v>
      </c>
      <c r="W97">
        <v>32</v>
      </c>
      <c r="X97">
        <v>38.56</v>
      </c>
      <c r="Y97">
        <v>192.82</v>
      </c>
      <c r="Z97">
        <v>8.76</v>
      </c>
      <c r="AA97">
        <v>84.07</v>
      </c>
      <c r="AB97">
        <v>252.22</v>
      </c>
      <c r="AC97">
        <v>26.03</v>
      </c>
      <c r="AD97">
        <v>48.2</v>
      </c>
      <c r="AE97">
        <v>18.55</v>
      </c>
      <c r="AF97">
        <v>8.68</v>
      </c>
      <c r="AG97">
        <v>26.29</v>
      </c>
      <c r="AH97">
        <v>26.03</v>
      </c>
      <c r="AI97">
        <v>3.32</v>
      </c>
      <c r="AJ97">
        <v>17.53</v>
      </c>
      <c r="AK97">
        <v>0</v>
      </c>
      <c r="AL97">
        <v>0</v>
      </c>
      <c r="AM97">
        <v>0</v>
      </c>
      <c r="AN97">
        <v>1.93</v>
      </c>
      <c r="AO97">
        <v>0.63</v>
      </c>
      <c r="AP97">
        <v>5.78</v>
      </c>
      <c r="AQ97">
        <v>4.82</v>
      </c>
    </row>
    <row r="98" spans="1:133">
      <c r="G98" t="s">
        <v>140</v>
      </c>
      <c r="H98" s="74">
        <v>2.56</v>
      </c>
      <c r="I98" s="47">
        <v>0</v>
      </c>
      <c r="J98" s="47">
        <v>3.32</v>
      </c>
      <c r="K98" s="47">
        <v>113.32</v>
      </c>
      <c r="L98" s="47">
        <v>10.600000000000001</v>
      </c>
      <c r="M98" s="75">
        <v>0</v>
      </c>
      <c r="N98" s="74">
        <v>338.97999999999996</v>
      </c>
      <c r="O98" s="47">
        <v>276.89</v>
      </c>
      <c r="P98" s="47">
        <v>0</v>
      </c>
      <c r="Q98" s="47">
        <v>0</v>
      </c>
      <c r="R98" s="47">
        <v>0</v>
      </c>
      <c r="S98" s="75">
        <v>0</v>
      </c>
      <c r="W98">
        <v>32</v>
      </c>
      <c r="X98">
        <v>38.56</v>
      </c>
      <c r="Y98">
        <v>192.82</v>
      </c>
      <c r="Z98">
        <v>8.76</v>
      </c>
      <c r="AA98">
        <v>84.07</v>
      </c>
      <c r="AB98">
        <v>252.22</v>
      </c>
      <c r="AC98">
        <v>26.03</v>
      </c>
      <c r="AD98">
        <v>48.2</v>
      </c>
      <c r="AE98">
        <v>18.55</v>
      </c>
      <c r="AF98">
        <v>8.68</v>
      </c>
      <c r="AG98">
        <v>26.29</v>
      </c>
      <c r="AH98">
        <v>26.03</v>
      </c>
      <c r="AI98">
        <v>3.32</v>
      </c>
      <c r="AJ98">
        <v>17.53</v>
      </c>
      <c r="AK98">
        <v>0</v>
      </c>
      <c r="AL98">
        <v>0</v>
      </c>
      <c r="AM98">
        <v>0</v>
      </c>
      <c r="AN98">
        <v>1.93</v>
      </c>
      <c r="AO98">
        <v>0.63</v>
      </c>
      <c r="AP98">
        <v>5.78</v>
      </c>
      <c r="AQ98">
        <v>4.82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6.8949999999999997E-2</v>
      </c>
      <c r="I99" s="70">
        <f t="shared" ref="I99:BU99" si="1">SUM(I3:I98)/4000</f>
        <v>0</v>
      </c>
      <c r="J99" s="70">
        <f t="shared" si="1"/>
        <v>7.7159999999999923E-2</v>
      </c>
      <c r="K99" s="70">
        <f t="shared" si="1"/>
        <v>3.4745074999999983</v>
      </c>
      <c r="L99" s="70">
        <f t="shared" si="1"/>
        <v>0.30341999999999969</v>
      </c>
      <c r="M99" s="70">
        <f t="shared" si="1"/>
        <v>0</v>
      </c>
      <c r="N99" s="69">
        <f t="shared" si="1"/>
        <v>2.5383200000000001</v>
      </c>
      <c r="O99" s="70">
        <f t="shared" si="1"/>
        <v>1.7330800000000002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0.33185000000000009</v>
      </c>
      <c r="X99">
        <f t="shared" si="1"/>
        <v>0.2313599999999999</v>
      </c>
      <c r="Y99">
        <f t="shared" si="1"/>
        <v>1.0605200000000004</v>
      </c>
      <c r="Z99">
        <f t="shared" si="1"/>
        <v>0.21023999999999984</v>
      </c>
      <c r="AA99">
        <f t="shared" si="1"/>
        <v>0.67256000000000005</v>
      </c>
      <c r="AB99">
        <f t="shared" si="1"/>
        <v>2.0177600000000009</v>
      </c>
      <c r="AC99">
        <f t="shared" si="1"/>
        <v>0.74045000000000083</v>
      </c>
      <c r="AD99">
        <f t="shared" si="1"/>
        <v>0.28920000000000012</v>
      </c>
      <c r="AE99">
        <f t="shared" si="1"/>
        <v>0.18085500000000004</v>
      </c>
      <c r="AF99">
        <f t="shared" si="1"/>
        <v>0.20831999999999962</v>
      </c>
      <c r="AG99">
        <f t="shared" si="1"/>
        <v>0.74690999999999996</v>
      </c>
      <c r="AH99">
        <f t="shared" si="1"/>
        <v>0.73731000000000091</v>
      </c>
      <c r="AI99">
        <f t="shared" si="1"/>
        <v>7.7159999999999923E-2</v>
      </c>
      <c r="AJ99">
        <f t="shared" si="1"/>
        <v>0.43433000000000016</v>
      </c>
      <c r="AK99">
        <f t="shared" si="1"/>
        <v>4.9019999999999994E-2</v>
      </c>
      <c r="AL99">
        <f t="shared" si="1"/>
        <v>8.364250000000005E-2</v>
      </c>
      <c r="AM99">
        <f t="shared" si="1"/>
        <v>0.313305</v>
      </c>
      <c r="AN99">
        <f t="shared" si="1"/>
        <v>5.3039999999999976E-2</v>
      </c>
      <c r="AO99">
        <f t="shared" si="1"/>
        <v>1.5910000000000021E-2</v>
      </c>
      <c r="AP99">
        <f t="shared" si="1"/>
        <v>0.13871999999999965</v>
      </c>
      <c r="AQ99">
        <f t="shared" si="1"/>
        <v>0.11567999999999987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546</v>
      </c>
      <c r="X100" t="s">
        <v>548</v>
      </c>
      <c r="Y100" t="s">
        <v>550</v>
      </c>
      <c r="Z100" t="s">
        <v>552</v>
      </c>
      <c r="AA100" t="s">
        <v>554</v>
      </c>
      <c r="AB100" t="s">
        <v>555</v>
      </c>
      <c r="AC100" t="s">
        <v>557</v>
      </c>
      <c r="AD100" t="s">
        <v>558</v>
      </c>
      <c r="AE100" t="s">
        <v>559</v>
      </c>
      <c r="AF100" t="s">
        <v>561</v>
      </c>
      <c r="AG100" t="s">
        <v>563</v>
      </c>
      <c r="AH100" t="s">
        <v>564</v>
      </c>
      <c r="AI100" t="s">
        <v>566</v>
      </c>
      <c r="AJ100" t="s">
        <v>568</v>
      </c>
      <c r="AK100" t="s">
        <v>570</v>
      </c>
      <c r="AL100" t="s">
        <v>572</v>
      </c>
      <c r="AM100" t="s">
        <v>574</v>
      </c>
      <c r="AN100" t="s">
        <v>576</v>
      </c>
      <c r="AO100" t="s">
        <v>578</v>
      </c>
      <c r="AP100" t="s">
        <v>580</v>
      </c>
      <c r="AQ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179.32</v>
      </c>
      <c r="I3" s="54">
        <v>25.07</v>
      </c>
      <c r="J3" s="54">
        <v>4.82</v>
      </c>
      <c r="K3" s="54">
        <v>0</v>
      </c>
      <c r="L3" s="54">
        <v>0.96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179.32</v>
      </c>
      <c r="X3">
        <v>25.07</v>
      </c>
      <c r="Y3">
        <v>-1.5</v>
      </c>
      <c r="Z3">
        <v>0.96</v>
      </c>
      <c r="AA3">
        <v>0</v>
      </c>
      <c r="AB3">
        <v>4.82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202.47</v>
      </c>
      <c r="I4" s="47">
        <v>17.350000000000001</v>
      </c>
      <c r="J4" s="47">
        <v>0</v>
      </c>
      <c r="K4" s="47">
        <v>0</v>
      </c>
      <c r="L4" s="47">
        <v>0.77</v>
      </c>
      <c r="M4" s="75">
        <v>0</v>
      </c>
      <c r="N4" s="74">
        <v>0</v>
      </c>
      <c r="O4" s="47">
        <v>0</v>
      </c>
      <c r="P4" s="47">
        <v>-5</v>
      </c>
      <c r="Q4" s="47">
        <v>0</v>
      </c>
      <c r="R4" s="47">
        <v>0</v>
      </c>
      <c r="S4" s="75">
        <v>0</v>
      </c>
      <c r="U4" s="74"/>
      <c r="V4" s="75"/>
      <c r="W4">
        <v>202.47</v>
      </c>
      <c r="X4">
        <v>17.350000000000001</v>
      </c>
      <c r="Y4">
        <v>-1.5</v>
      </c>
      <c r="Z4">
        <v>0.77</v>
      </c>
      <c r="AA4">
        <v>0</v>
      </c>
      <c r="AB4">
        <v>-5</v>
      </c>
    </row>
    <row r="5" spans="1:28">
      <c r="A5" s="113" t="s">
        <v>537</v>
      </c>
      <c r="G5" t="s">
        <v>47</v>
      </c>
      <c r="H5" s="74">
        <v>118.59</v>
      </c>
      <c r="I5" s="47">
        <v>9.64</v>
      </c>
      <c r="J5" s="47">
        <v>0</v>
      </c>
      <c r="K5" s="47">
        <v>0</v>
      </c>
      <c r="L5" s="47">
        <v>0.67</v>
      </c>
      <c r="M5" s="75">
        <v>0</v>
      </c>
      <c r="N5" s="74">
        <v>0</v>
      </c>
      <c r="O5" s="47">
        <v>0</v>
      </c>
      <c r="P5" s="47">
        <v>-20</v>
      </c>
      <c r="Q5" s="47">
        <v>0</v>
      </c>
      <c r="R5" s="47">
        <v>0</v>
      </c>
      <c r="S5" s="75">
        <v>0</v>
      </c>
      <c r="U5" s="74"/>
      <c r="V5" s="75"/>
      <c r="W5">
        <v>118.59</v>
      </c>
      <c r="X5">
        <v>9.64</v>
      </c>
      <c r="Y5">
        <v>-1.5</v>
      </c>
      <c r="Z5">
        <v>0.67</v>
      </c>
      <c r="AA5">
        <v>0</v>
      </c>
      <c r="AB5">
        <v>-20</v>
      </c>
    </row>
    <row r="6" spans="1:28">
      <c r="A6" t="s">
        <v>538</v>
      </c>
      <c r="G6" t="s">
        <v>48</v>
      </c>
      <c r="H6" s="74">
        <v>93.52</v>
      </c>
      <c r="I6" s="47">
        <v>0</v>
      </c>
      <c r="J6" s="47">
        <v>0</v>
      </c>
      <c r="K6" s="47">
        <v>0</v>
      </c>
      <c r="L6" s="47">
        <v>0.57999999999999996</v>
      </c>
      <c r="M6" s="75">
        <v>0</v>
      </c>
      <c r="N6" s="74">
        <v>0</v>
      </c>
      <c r="O6" s="47">
        <v>0</v>
      </c>
      <c r="P6" s="47">
        <v>-30</v>
      </c>
      <c r="Q6" s="47">
        <v>0</v>
      </c>
      <c r="R6" s="47">
        <v>0</v>
      </c>
      <c r="S6" s="75">
        <v>0</v>
      </c>
      <c r="U6" s="74"/>
      <c r="V6" s="75"/>
      <c r="W6">
        <v>93.52</v>
      </c>
      <c r="X6">
        <v>0</v>
      </c>
      <c r="Y6">
        <v>-1.5</v>
      </c>
      <c r="Z6">
        <v>0.57999999999999996</v>
      </c>
      <c r="AA6">
        <v>0</v>
      </c>
      <c r="AB6">
        <v>-30</v>
      </c>
    </row>
    <row r="7" spans="1:28">
      <c r="G7" t="s">
        <v>49</v>
      </c>
      <c r="H7" s="74">
        <v>63.63</v>
      </c>
      <c r="I7" s="47">
        <v>0</v>
      </c>
      <c r="J7" s="47">
        <v>0</v>
      </c>
      <c r="K7" s="47">
        <v>0</v>
      </c>
      <c r="L7" s="47">
        <v>0.57999999999999996</v>
      </c>
      <c r="M7" s="75">
        <v>0</v>
      </c>
      <c r="N7" s="74">
        <v>0</v>
      </c>
      <c r="O7" s="47">
        <v>0</v>
      </c>
      <c r="P7" s="47">
        <v>-7</v>
      </c>
      <c r="Q7" s="47">
        <v>0</v>
      </c>
      <c r="R7" s="47">
        <v>0</v>
      </c>
      <c r="S7" s="75">
        <v>0</v>
      </c>
      <c r="U7" s="74"/>
      <c r="V7" s="75"/>
      <c r="W7">
        <v>63.63</v>
      </c>
      <c r="X7">
        <v>0</v>
      </c>
      <c r="Y7">
        <v>-1.5</v>
      </c>
      <c r="Z7">
        <v>0.57999999999999996</v>
      </c>
      <c r="AA7">
        <v>0</v>
      </c>
      <c r="AB7">
        <v>-7</v>
      </c>
    </row>
    <row r="8" spans="1:28">
      <c r="G8" t="s">
        <v>50</v>
      </c>
      <c r="H8" s="74">
        <v>11.57</v>
      </c>
      <c r="I8" s="47">
        <v>0</v>
      </c>
      <c r="J8" s="47">
        <v>0</v>
      </c>
      <c r="K8" s="47">
        <v>0</v>
      </c>
      <c r="L8" s="47">
        <v>0.48</v>
      </c>
      <c r="M8" s="75">
        <v>0</v>
      </c>
      <c r="N8" s="74">
        <v>0</v>
      </c>
      <c r="O8" s="47">
        <v>0</v>
      </c>
      <c r="P8" s="47">
        <v>-15</v>
      </c>
      <c r="Q8" s="47">
        <v>0</v>
      </c>
      <c r="R8" s="47">
        <v>0</v>
      </c>
      <c r="S8" s="75">
        <v>0</v>
      </c>
      <c r="U8" s="74"/>
      <c r="V8" s="75"/>
      <c r="W8">
        <v>11.57</v>
      </c>
      <c r="X8">
        <v>0</v>
      </c>
      <c r="Y8">
        <v>-1.5</v>
      </c>
      <c r="Z8">
        <v>0.48</v>
      </c>
      <c r="AA8">
        <v>0</v>
      </c>
      <c r="AB8">
        <v>-15</v>
      </c>
    </row>
    <row r="9" spans="1:28">
      <c r="G9" t="s">
        <v>51</v>
      </c>
      <c r="H9" s="74">
        <v>45.31</v>
      </c>
      <c r="I9" s="47">
        <v>0</v>
      </c>
      <c r="J9" s="47">
        <v>0</v>
      </c>
      <c r="K9" s="47">
        <v>0</v>
      </c>
      <c r="L9" s="47">
        <v>0.39</v>
      </c>
      <c r="M9" s="75">
        <v>0</v>
      </c>
      <c r="N9" s="74">
        <v>0</v>
      </c>
      <c r="O9" s="47">
        <v>0</v>
      </c>
      <c r="P9" s="47">
        <v>-25</v>
      </c>
      <c r="Q9" s="47">
        <v>0</v>
      </c>
      <c r="R9" s="47">
        <v>0</v>
      </c>
      <c r="S9" s="75">
        <v>0</v>
      </c>
      <c r="U9" s="74"/>
      <c r="V9" s="75"/>
      <c r="W9">
        <v>45.31</v>
      </c>
      <c r="X9">
        <v>0</v>
      </c>
      <c r="Y9">
        <v>-1.5</v>
      </c>
      <c r="Z9">
        <v>0.39</v>
      </c>
      <c r="AA9">
        <v>0</v>
      </c>
      <c r="AB9">
        <v>-25</v>
      </c>
    </row>
    <row r="10" spans="1:28">
      <c r="G10" t="s">
        <v>52</v>
      </c>
      <c r="H10" s="74">
        <v>53.99</v>
      </c>
      <c r="I10" s="47">
        <v>0</v>
      </c>
      <c r="J10" s="47">
        <v>0</v>
      </c>
      <c r="K10" s="47">
        <v>0</v>
      </c>
      <c r="L10" s="47">
        <v>0.28999999999999998</v>
      </c>
      <c r="M10" s="75">
        <v>0</v>
      </c>
      <c r="N10" s="74">
        <v>0</v>
      </c>
      <c r="O10" s="47">
        <v>0</v>
      </c>
      <c r="P10" s="47">
        <v>-35</v>
      </c>
      <c r="Q10" s="47">
        <v>0</v>
      </c>
      <c r="R10" s="47">
        <v>0</v>
      </c>
      <c r="S10" s="75">
        <v>0</v>
      </c>
      <c r="U10" s="74"/>
      <c r="V10" s="75"/>
      <c r="W10">
        <v>53.99</v>
      </c>
      <c r="X10">
        <v>0</v>
      </c>
      <c r="Y10">
        <v>-1.5</v>
      </c>
      <c r="Z10">
        <v>0.28999999999999998</v>
      </c>
      <c r="AA10">
        <v>0</v>
      </c>
      <c r="AB10">
        <v>-35</v>
      </c>
    </row>
    <row r="11" spans="1:28">
      <c r="G11" t="s">
        <v>53</v>
      </c>
      <c r="H11" s="74">
        <v>40.49</v>
      </c>
      <c r="I11" s="47">
        <v>0</v>
      </c>
      <c r="J11" s="47">
        <v>0</v>
      </c>
      <c r="K11" s="47">
        <v>0</v>
      </c>
      <c r="L11" s="47">
        <v>0.28999999999999998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40.49</v>
      </c>
      <c r="X11">
        <v>0</v>
      </c>
      <c r="Y11">
        <v>-1.5</v>
      </c>
      <c r="Z11">
        <v>0.28999999999999998</v>
      </c>
      <c r="AA11">
        <v>0</v>
      </c>
      <c r="AB11">
        <v>0</v>
      </c>
    </row>
    <row r="12" spans="1:28">
      <c r="G12" t="s">
        <v>54</v>
      </c>
      <c r="H12" s="74">
        <v>41.46</v>
      </c>
      <c r="I12" s="47">
        <v>0</v>
      </c>
      <c r="J12" s="47">
        <v>0</v>
      </c>
      <c r="K12" s="47">
        <v>0</v>
      </c>
      <c r="L12" s="47">
        <v>0.28999999999999998</v>
      </c>
      <c r="M12" s="75">
        <v>0</v>
      </c>
      <c r="N12" s="74">
        <v>0</v>
      </c>
      <c r="O12" s="47">
        <v>0</v>
      </c>
      <c r="P12" s="47">
        <v>-5</v>
      </c>
      <c r="Q12" s="47">
        <v>0</v>
      </c>
      <c r="R12" s="47">
        <v>0</v>
      </c>
      <c r="S12" s="75">
        <v>0</v>
      </c>
      <c r="U12" s="74"/>
      <c r="V12" s="75"/>
      <c r="W12">
        <v>41.46</v>
      </c>
      <c r="X12">
        <v>0</v>
      </c>
      <c r="Y12">
        <v>-1.5</v>
      </c>
      <c r="Z12">
        <v>0.28999999999999998</v>
      </c>
      <c r="AA12">
        <v>0</v>
      </c>
      <c r="AB12">
        <v>-5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0.28999999999999998</v>
      </c>
      <c r="M13" s="75">
        <v>0</v>
      </c>
      <c r="N13" s="74">
        <v>0</v>
      </c>
      <c r="O13" s="47">
        <v>0</v>
      </c>
      <c r="P13" s="47">
        <v>-15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-1.5</v>
      </c>
      <c r="Z13">
        <v>0.28999999999999998</v>
      </c>
      <c r="AA13">
        <v>0</v>
      </c>
      <c r="AB13">
        <v>-15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0.28999999999999998</v>
      </c>
      <c r="M14" s="75">
        <v>0</v>
      </c>
      <c r="N14" s="74">
        <v>0</v>
      </c>
      <c r="O14" s="47">
        <v>0</v>
      </c>
      <c r="P14" s="47">
        <v>-25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-1.5</v>
      </c>
      <c r="Z14">
        <v>0.28999999999999998</v>
      </c>
      <c r="AA14">
        <v>0</v>
      </c>
      <c r="AB14">
        <v>-25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0.28999999999999998</v>
      </c>
      <c r="M15" s="75">
        <v>0</v>
      </c>
      <c r="N15" s="74">
        <v>0</v>
      </c>
      <c r="O15" s="47">
        <v>-25</v>
      </c>
      <c r="P15" s="47">
        <v>-15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-25</v>
      </c>
      <c r="Y15">
        <v>-1.5</v>
      </c>
      <c r="Z15">
        <v>0.28999999999999998</v>
      </c>
      <c r="AA15">
        <v>0</v>
      </c>
      <c r="AB15">
        <v>-15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0.28999999999999998</v>
      </c>
      <c r="M16" s="75">
        <v>0</v>
      </c>
      <c r="N16" s="74">
        <v>0</v>
      </c>
      <c r="O16" s="47">
        <v>-20</v>
      </c>
      <c r="P16" s="47">
        <v>-10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-20</v>
      </c>
      <c r="Y16">
        <v>-1.5</v>
      </c>
      <c r="Z16">
        <v>0.28999999999999998</v>
      </c>
      <c r="AA16">
        <v>0</v>
      </c>
      <c r="AB16">
        <v>-10</v>
      </c>
    </row>
    <row r="17" spans="7:28">
      <c r="G17" t="s">
        <v>59</v>
      </c>
      <c r="H17" s="74">
        <v>76.17</v>
      </c>
      <c r="I17" s="47">
        <v>0</v>
      </c>
      <c r="J17" s="47">
        <v>0</v>
      </c>
      <c r="K17" s="47">
        <v>0</v>
      </c>
      <c r="L17" s="47">
        <v>0.48</v>
      </c>
      <c r="M17" s="75">
        <v>0</v>
      </c>
      <c r="N17" s="74">
        <v>0</v>
      </c>
      <c r="O17" s="47">
        <v>0</v>
      </c>
      <c r="P17" s="47">
        <v>-10</v>
      </c>
      <c r="Q17" s="47">
        <v>0</v>
      </c>
      <c r="R17" s="47">
        <v>0</v>
      </c>
      <c r="S17" s="75">
        <v>0</v>
      </c>
      <c r="U17" s="74"/>
      <c r="V17" s="75"/>
      <c r="W17">
        <v>76.17</v>
      </c>
      <c r="X17">
        <v>0</v>
      </c>
      <c r="Y17">
        <v>-1.5</v>
      </c>
      <c r="Z17">
        <v>0.48</v>
      </c>
      <c r="AA17">
        <v>0</v>
      </c>
      <c r="AB17">
        <v>-10</v>
      </c>
    </row>
    <row r="18" spans="7:28">
      <c r="G18" t="s">
        <v>60</v>
      </c>
      <c r="H18" s="74">
        <v>75.2</v>
      </c>
      <c r="I18" s="47">
        <v>0</v>
      </c>
      <c r="J18" s="47">
        <v>0</v>
      </c>
      <c r="K18" s="47">
        <v>0</v>
      </c>
      <c r="L18" s="47">
        <v>0.77</v>
      </c>
      <c r="M18" s="75">
        <v>0</v>
      </c>
      <c r="N18" s="74">
        <v>0</v>
      </c>
      <c r="O18" s="47">
        <v>0</v>
      </c>
      <c r="P18" s="47">
        <v>-10</v>
      </c>
      <c r="Q18" s="47">
        <v>0</v>
      </c>
      <c r="R18" s="47">
        <v>0</v>
      </c>
      <c r="S18" s="75">
        <v>0</v>
      </c>
      <c r="U18" s="74"/>
      <c r="V18" s="75"/>
      <c r="W18">
        <v>75.2</v>
      </c>
      <c r="X18">
        <v>0</v>
      </c>
      <c r="Y18">
        <v>-1.5</v>
      </c>
      <c r="Z18">
        <v>0.77</v>
      </c>
      <c r="AA18">
        <v>0</v>
      </c>
      <c r="AB18">
        <v>-10</v>
      </c>
    </row>
    <row r="19" spans="7:28">
      <c r="G19" t="s">
        <v>61</v>
      </c>
      <c r="H19" s="74">
        <v>74.239999999999995</v>
      </c>
      <c r="I19" s="47">
        <v>33.74</v>
      </c>
      <c r="J19" s="47">
        <v>0</v>
      </c>
      <c r="K19" s="47">
        <v>0</v>
      </c>
      <c r="L19" s="47">
        <v>1.35</v>
      </c>
      <c r="M19" s="75">
        <v>0</v>
      </c>
      <c r="N19" s="74">
        <v>0</v>
      </c>
      <c r="O19" s="47">
        <v>0</v>
      </c>
      <c r="P19" s="47">
        <v>-5</v>
      </c>
      <c r="Q19" s="47">
        <v>0</v>
      </c>
      <c r="R19" s="47">
        <v>0</v>
      </c>
      <c r="S19" s="75">
        <v>0</v>
      </c>
      <c r="U19" s="74"/>
      <c r="V19" s="75"/>
      <c r="W19">
        <v>74.239999999999995</v>
      </c>
      <c r="X19">
        <v>33.74</v>
      </c>
      <c r="Y19">
        <v>-1.5</v>
      </c>
      <c r="Z19">
        <v>1.35</v>
      </c>
      <c r="AA19">
        <v>0</v>
      </c>
      <c r="AB19">
        <v>-5</v>
      </c>
    </row>
    <row r="20" spans="7:28">
      <c r="G20" t="s">
        <v>62</v>
      </c>
      <c r="H20" s="74">
        <v>78.09</v>
      </c>
      <c r="I20" s="47">
        <v>36.64</v>
      </c>
      <c r="J20" s="47">
        <v>0</v>
      </c>
      <c r="K20" s="47">
        <v>0</v>
      </c>
      <c r="L20" s="47">
        <v>1.93</v>
      </c>
      <c r="M20" s="75">
        <v>0</v>
      </c>
      <c r="N20" s="74">
        <v>0</v>
      </c>
      <c r="O20" s="47">
        <v>0</v>
      </c>
      <c r="P20" s="47">
        <v>-5</v>
      </c>
      <c r="Q20" s="47">
        <v>0</v>
      </c>
      <c r="R20" s="47">
        <v>0</v>
      </c>
      <c r="S20" s="75">
        <v>0</v>
      </c>
      <c r="U20" s="74"/>
      <c r="V20" s="75"/>
      <c r="W20">
        <v>78.09</v>
      </c>
      <c r="X20">
        <v>36.64</v>
      </c>
      <c r="Y20">
        <v>-1.5</v>
      </c>
      <c r="Z20">
        <v>1.93</v>
      </c>
      <c r="AA20">
        <v>0</v>
      </c>
      <c r="AB20">
        <v>-5</v>
      </c>
    </row>
    <row r="21" spans="7:28">
      <c r="G21" t="s">
        <v>63</v>
      </c>
      <c r="H21" s="74">
        <v>85.81</v>
      </c>
      <c r="I21" s="47">
        <v>35.67</v>
      </c>
      <c r="J21" s="47">
        <v>0</v>
      </c>
      <c r="K21" s="47">
        <v>0</v>
      </c>
      <c r="L21" s="47">
        <v>2.41</v>
      </c>
      <c r="M21" s="75">
        <v>0</v>
      </c>
      <c r="N21" s="74">
        <v>0</v>
      </c>
      <c r="O21" s="47">
        <v>0</v>
      </c>
      <c r="P21" s="47">
        <v>-10</v>
      </c>
      <c r="Q21" s="47">
        <v>0</v>
      </c>
      <c r="R21" s="47">
        <v>0</v>
      </c>
      <c r="S21" s="75">
        <v>0</v>
      </c>
      <c r="U21" s="74"/>
      <c r="V21" s="75"/>
      <c r="W21">
        <v>85.81</v>
      </c>
      <c r="X21">
        <v>35.67</v>
      </c>
      <c r="Y21">
        <v>-1.5</v>
      </c>
      <c r="Z21">
        <v>2.41</v>
      </c>
      <c r="AA21">
        <v>0</v>
      </c>
      <c r="AB21">
        <v>-10</v>
      </c>
    </row>
    <row r="22" spans="7:28">
      <c r="G22" t="s">
        <v>64</v>
      </c>
      <c r="H22" s="74">
        <v>92.56</v>
      </c>
      <c r="I22" s="47">
        <v>38.56</v>
      </c>
      <c r="J22" s="47">
        <v>0</v>
      </c>
      <c r="K22" s="47">
        <v>0</v>
      </c>
      <c r="L22" s="47">
        <v>2.99</v>
      </c>
      <c r="M22" s="75">
        <v>0</v>
      </c>
      <c r="N22" s="74">
        <v>0</v>
      </c>
      <c r="O22" s="47">
        <v>0</v>
      </c>
      <c r="P22" s="47">
        <v>-10</v>
      </c>
      <c r="Q22" s="47">
        <v>0</v>
      </c>
      <c r="R22" s="47">
        <v>0</v>
      </c>
      <c r="S22" s="75">
        <v>0</v>
      </c>
      <c r="U22" s="74"/>
      <c r="V22" s="75"/>
      <c r="W22">
        <v>92.56</v>
      </c>
      <c r="X22">
        <v>38.56</v>
      </c>
      <c r="Y22">
        <v>-1.5</v>
      </c>
      <c r="Z22">
        <v>2.99</v>
      </c>
      <c r="AA22">
        <v>0</v>
      </c>
      <c r="AB22">
        <v>-10</v>
      </c>
    </row>
    <row r="23" spans="7:28">
      <c r="G23" t="s">
        <v>65</v>
      </c>
      <c r="H23" s="74">
        <v>57.84</v>
      </c>
      <c r="I23" s="47">
        <v>37.6</v>
      </c>
      <c r="J23" s="47">
        <v>0</v>
      </c>
      <c r="K23" s="47">
        <v>0</v>
      </c>
      <c r="L23" s="47">
        <v>4.34</v>
      </c>
      <c r="M23" s="75">
        <v>0</v>
      </c>
      <c r="N23" s="74">
        <v>0</v>
      </c>
      <c r="O23" s="47">
        <v>0</v>
      </c>
      <c r="P23" s="47">
        <v>-15</v>
      </c>
      <c r="Q23" s="47">
        <v>0</v>
      </c>
      <c r="R23" s="47">
        <v>0</v>
      </c>
      <c r="S23" s="75">
        <v>0</v>
      </c>
      <c r="U23" s="74"/>
      <c r="V23" s="75"/>
      <c r="W23">
        <v>57.84</v>
      </c>
      <c r="X23">
        <v>37.6</v>
      </c>
      <c r="Y23">
        <v>-1.5</v>
      </c>
      <c r="Z23">
        <v>4.34</v>
      </c>
      <c r="AA23">
        <v>0</v>
      </c>
      <c r="AB23">
        <v>-15</v>
      </c>
    </row>
    <row r="24" spans="7:28">
      <c r="G24" t="s">
        <v>66</v>
      </c>
      <c r="H24" s="74">
        <v>66.52</v>
      </c>
      <c r="I24" s="47">
        <v>39.53</v>
      </c>
      <c r="J24" s="47">
        <v>0</v>
      </c>
      <c r="K24" s="47">
        <v>0</v>
      </c>
      <c r="L24" s="47">
        <v>6.17</v>
      </c>
      <c r="M24" s="75">
        <v>0</v>
      </c>
      <c r="N24" s="74">
        <v>0</v>
      </c>
      <c r="O24" s="47">
        <v>0</v>
      </c>
      <c r="P24" s="47">
        <v>-45</v>
      </c>
      <c r="Q24" s="47">
        <v>0</v>
      </c>
      <c r="R24" s="47">
        <v>0</v>
      </c>
      <c r="S24" s="75">
        <v>0</v>
      </c>
      <c r="U24" s="74"/>
      <c r="V24" s="75"/>
      <c r="W24">
        <v>66.52</v>
      </c>
      <c r="X24">
        <v>39.53</v>
      </c>
      <c r="Y24">
        <v>-1.5</v>
      </c>
      <c r="Z24">
        <v>6.17</v>
      </c>
      <c r="AA24">
        <v>0</v>
      </c>
      <c r="AB24">
        <v>-45</v>
      </c>
    </row>
    <row r="25" spans="7:28">
      <c r="G25" t="s">
        <v>67</v>
      </c>
      <c r="H25" s="74">
        <v>99.3</v>
      </c>
      <c r="I25" s="47">
        <v>35.67</v>
      </c>
      <c r="J25" s="47">
        <v>0</v>
      </c>
      <c r="K25" s="47">
        <v>0</v>
      </c>
      <c r="L25" s="47">
        <v>7.52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99.3</v>
      </c>
      <c r="X25">
        <v>35.67</v>
      </c>
      <c r="Y25">
        <v>-1.5</v>
      </c>
      <c r="Z25">
        <v>7.52</v>
      </c>
      <c r="AA25">
        <v>0</v>
      </c>
      <c r="AB25">
        <v>0</v>
      </c>
    </row>
    <row r="26" spans="7:28">
      <c r="G26" t="s">
        <v>68</v>
      </c>
      <c r="H26" s="74">
        <v>90.62</v>
      </c>
      <c r="I26" s="47">
        <v>25.07</v>
      </c>
      <c r="J26" s="47">
        <v>0</v>
      </c>
      <c r="K26" s="47">
        <v>0</v>
      </c>
      <c r="L26" s="47">
        <v>8.9700000000000006</v>
      </c>
      <c r="M26" s="75">
        <v>0</v>
      </c>
      <c r="N26" s="74">
        <v>0</v>
      </c>
      <c r="O26" s="47">
        <v>0</v>
      </c>
      <c r="P26" s="47">
        <v>-10</v>
      </c>
      <c r="Q26" s="47">
        <v>0</v>
      </c>
      <c r="R26" s="47">
        <v>0</v>
      </c>
      <c r="S26" s="75">
        <v>0</v>
      </c>
      <c r="U26" s="74"/>
      <c r="V26" s="75"/>
      <c r="W26">
        <v>90.62</v>
      </c>
      <c r="X26">
        <v>25.07</v>
      </c>
      <c r="Y26">
        <v>-1.5</v>
      </c>
      <c r="Z26">
        <v>8.9700000000000006</v>
      </c>
      <c r="AA26">
        <v>0</v>
      </c>
      <c r="AB26">
        <v>-10</v>
      </c>
    </row>
    <row r="27" spans="7:28">
      <c r="G27" t="s">
        <v>69</v>
      </c>
      <c r="H27" s="74">
        <v>89.66</v>
      </c>
      <c r="I27" s="47">
        <v>37.6</v>
      </c>
      <c r="J27" s="47">
        <v>0</v>
      </c>
      <c r="K27" s="47">
        <v>0</v>
      </c>
      <c r="L27" s="47">
        <v>9.93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89.66</v>
      </c>
      <c r="X27">
        <v>37.6</v>
      </c>
      <c r="Y27">
        <v>-1.5</v>
      </c>
      <c r="Z27">
        <v>9.93</v>
      </c>
      <c r="AA27">
        <v>0</v>
      </c>
      <c r="AB27">
        <v>0</v>
      </c>
    </row>
    <row r="28" spans="7:28">
      <c r="G28" t="s">
        <v>70</v>
      </c>
      <c r="H28" s="74">
        <v>104.13</v>
      </c>
      <c r="I28" s="47">
        <v>43.38</v>
      </c>
      <c r="J28" s="47">
        <v>0</v>
      </c>
      <c r="K28" s="47">
        <v>0</v>
      </c>
      <c r="L28" s="47">
        <v>10.99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104.13</v>
      </c>
      <c r="X28">
        <v>43.38</v>
      </c>
      <c r="Y28">
        <v>-1.5</v>
      </c>
      <c r="Z28">
        <v>10.99</v>
      </c>
      <c r="AA28">
        <v>0</v>
      </c>
      <c r="AB28">
        <v>0</v>
      </c>
    </row>
    <row r="29" spans="7:28">
      <c r="G29" t="s">
        <v>71</v>
      </c>
      <c r="H29" s="74">
        <v>135.93</v>
      </c>
      <c r="I29" s="47">
        <v>48.21</v>
      </c>
      <c r="J29" s="47">
        <v>14.46</v>
      </c>
      <c r="K29" s="47">
        <v>0</v>
      </c>
      <c r="L29" s="47">
        <v>11.38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135.93</v>
      </c>
      <c r="X29">
        <v>48.21</v>
      </c>
      <c r="Y29">
        <v>-1.5</v>
      </c>
      <c r="Z29">
        <v>11.38</v>
      </c>
      <c r="AA29">
        <v>0</v>
      </c>
      <c r="AB29">
        <v>14.46</v>
      </c>
    </row>
    <row r="30" spans="7:28">
      <c r="G30" t="s">
        <v>72</v>
      </c>
      <c r="H30" s="74">
        <v>128.22</v>
      </c>
      <c r="I30" s="47">
        <v>49.17</v>
      </c>
      <c r="J30" s="47">
        <v>19.28</v>
      </c>
      <c r="K30" s="47">
        <v>0</v>
      </c>
      <c r="L30" s="47">
        <v>11.67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128.22</v>
      </c>
      <c r="X30">
        <v>49.17</v>
      </c>
      <c r="Y30">
        <v>-1.5</v>
      </c>
      <c r="Z30">
        <v>11.67</v>
      </c>
      <c r="AA30">
        <v>0</v>
      </c>
      <c r="AB30">
        <v>19.28</v>
      </c>
    </row>
    <row r="31" spans="7:28">
      <c r="G31" t="s">
        <v>73</v>
      </c>
      <c r="H31" s="74">
        <v>111.84</v>
      </c>
      <c r="I31" s="47">
        <v>47.24</v>
      </c>
      <c r="J31" s="47">
        <v>19.28</v>
      </c>
      <c r="K31" s="47">
        <v>0</v>
      </c>
      <c r="L31" s="47">
        <v>11.86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111.84</v>
      </c>
      <c r="X31">
        <v>47.24</v>
      </c>
      <c r="Y31">
        <v>-1.5</v>
      </c>
      <c r="Z31">
        <v>11.86</v>
      </c>
      <c r="AA31">
        <v>0</v>
      </c>
      <c r="AB31">
        <v>19.28</v>
      </c>
    </row>
    <row r="32" spans="7:28">
      <c r="G32" t="s">
        <v>74</v>
      </c>
      <c r="H32" s="74">
        <v>110.88</v>
      </c>
      <c r="I32" s="47">
        <v>43.38</v>
      </c>
      <c r="J32" s="47">
        <v>19.28</v>
      </c>
      <c r="K32" s="47">
        <v>0</v>
      </c>
      <c r="L32" s="47">
        <v>12.05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110.88</v>
      </c>
      <c r="X32">
        <v>43.38</v>
      </c>
      <c r="Y32">
        <v>-1.5</v>
      </c>
      <c r="Z32">
        <v>12.05</v>
      </c>
      <c r="AA32">
        <v>0</v>
      </c>
      <c r="AB32">
        <v>19.28</v>
      </c>
    </row>
    <row r="33" spans="7:28">
      <c r="G33" t="s">
        <v>75</v>
      </c>
      <c r="H33" s="74">
        <v>162.94</v>
      </c>
      <c r="I33" s="47">
        <v>12.53</v>
      </c>
      <c r="J33" s="47">
        <v>9.64</v>
      </c>
      <c r="K33" s="47">
        <v>0</v>
      </c>
      <c r="L33" s="47">
        <v>11.76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162.94</v>
      </c>
      <c r="X33">
        <v>12.53</v>
      </c>
      <c r="Y33">
        <v>-1.5</v>
      </c>
      <c r="Z33">
        <v>11.76</v>
      </c>
      <c r="AA33">
        <v>0</v>
      </c>
      <c r="AB33">
        <v>9.64</v>
      </c>
    </row>
    <row r="34" spans="7:28">
      <c r="G34" t="s">
        <v>76</v>
      </c>
      <c r="H34" s="74">
        <v>111.83</v>
      </c>
      <c r="I34" s="47">
        <v>0</v>
      </c>
      <c r="J34" s="47">
        <v>4.82</v>
      </c>
      <c r="K34" s="47">
        <v>0</v>
      </c>
      <c r="L34" s="47">
        <v>11.09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111.83</v>
      </c>
      <c r="X34">
        <v>0</v>
      </c>
      <c r="Y34">
        <v>-1.5</v>
      </c>
      <c r="Z34">
        <v>11.09</v>
      </c>
      <c r="AA34">
        <v>0</v>
      </c>
      <c r="AB34">
        <v>4.82</v>
      </c>
    </row>
    <row r="35" spans="7:28">
      <c r="G35" t="s">
        <v>77</v>
      </c>
      <c r="H35" s="74">
        <v>246.81</v>
      </c>
      <c r="I35" s="47">
        <v>32.78</v>
      </c>
      <c r="J35" s="47">
        <v>19.28</v>
      </c>
      <c r="K35" s="47">
        <v>0</v>
      </c>
      <c r="L35" s="47">
        <v>10.119999999999999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246.81</v>
      </c>
      <c r="X35">
        <v>32.78</v>
      </c>
      <c r="Y35">
        <v>-1.5</v>
      </c>
      <c r="Z35">
        <v>10.119999999999999</v>
      </c>
      <c r="AA35">
        <v>0</v>
      </c>
      <c r="AB35">
        <v>19.28</v>
      </c>
    </row>
    <row r="36" spans="7:28">
      <c r="G36" t="s">
        <v>78</v>
      </c>
      <c r="H36" s="74">
        <v>216.92</v>
      </c>
      <c r="I36" s="47">
        <v>37.6</v>
      </c>
      <c r="J36" s="47">
        <v>33.74</v>
      </c>
      <c r="K36" s="47">
        <v>0</v>
      </c>
      <c r="L36" s="47">
        <v>8.9700000000000006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216.92</v>
      </c>
      <c r="X36">
        <v>37.6</v>
      </c>
      <c r="Y36">
        <v>-1.5</v>
      </c>
      <c r="Z36">
        <v>8.9700000000000006</v>
      </c>
      <c r="AA36">
        <v>0</v>
      </c>
      <c r="AB36">
        <v>33.74</v>
      </c>
    </row>
    <row r="37" spans="7:28">
      <c r="G37" t="s">
        <v>79</v>
      </c>
      <c r="H37" s="74">
        <v>166.8</v>
      </c>
      <c r="I37" s="47">
        <v>56.88</v>
      </c>
      <c r="J37" s="47">
        <v>24.1</v>
      </c>
      <c r="K37" s="47">
        <v>0</v>
      </c>
      <c r="L37" s="47">
        <v>7.71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166.8</v>
      </c>
      <c r="X37">
        <v>56.88</v>
      </c>
      <c r="Y37">
        <v>-1.5</v>
      </c>
      <c r="Z37">
        <v>7.71</v>
      </c>
      <c r="AA37">
        <v>0</v>
      </c>
      <c r="AB37">
        <v>24.1</v>
      </c>
    </row>
    <row r="38" spans="7:28">
      <c r="G38" t="s">
        <v>80</v>
      </c>
      <c r="H38" s="74">
        <v>135.94999999999999</v>
      </c>
      <c r="I38" s="47">
        <v>54.95</v>
      </c>
      <c r="J38" s="47">
        <v>28.92</v>
      </c>
      <c r="K38" s="47">
        <v>0</v>
      </c>
      <c r="L38" s="47">
        <v>7.42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135.94999999999999</v>
      </c>
      <c r="X38">
        <v>54.95</v>
      </c>
      <c r="Y38">
        <v>-1.5</v>
      </c>
      <c r="Z38">
        <v>7.42</v>
      </c>
      <c r="AA38">
        <v>0</v>
      </c>
      <c r="AB38">
        <v>28.92</v>
      </c>
    </row>
    <row r="39" spans="7:28">
      <c r="G39" t="s">
        <v>81</v>
      </c>
      <c r="H39" s="74">
        <v>93.52</v>
      </c>
      <c r="I39" s="47">
        <v>50.13</v>
      </c>
      <c r="J39" s="47">
        <v>0</v>
      </c>
      <c r="K39" s="47">
        <v>0</v>
      </c>
      <c r="L39" s="47">
        <v>6.94</v>
      </c>
      <c r="M39" s="75">
        <v>0</v>
      </c>
      <c r="N39" s="74">
        <v>0</v>
      </c>
      <c r="O39" s="47">
        <v>0</v>
      </c>
      <c r="P39" s="47">
        <v>-15</v>
      </c>
      <c r="Q39" s="47">
        <v>0</v>
      </c>
      <c r="R39" s="47">
        <v>0</v>
      </c>
      <c r="S39" s="75">
        <v>0</v>
      </c>
      <c r="U39" s="74"/>
      <c r="V39" s="75"/>
      <c r="W39">
        <v>93.52</v>
      </c>
      <c r="X39">
        <v>50.13</v>
      </c>
      <c r="Y39">
        <v>-0.5</v>
      </c>
      <c r="Z39">
        <v>6.94</v>
      </c>
      <c r="AA39">
        <v>0</v>
      </c>
      <c r="AB39">
        <v>-15</v>
      </c>
    </row>
    <row r="40" spans="7:28">
      <c r="G40" t="s">
        <v>82</v>
      </c>
      <c r="H40" s="74">
        <v>144.61000000000001</v>
      </c>
      <c r="I40" s="47">
        <v>49.17</v>
      </c>
      <c r="J40" s="47">
        <v>0</v>
      </c>
      <c r="K40" s="47">
        <v>0</v>
      </c>
      <c r="L40" s="47">
        <v>6.56</v>
      </c>
      <c r="M40" s="75">
        <v>0</v>
      </c>
      <c r="N40" s="74">
        <v>0</v>
      </c>
      <c r="O40" s="47">
        <v>0</v>
      </c>
      <c r="P40" s="47">
        <v>-5</v>
      </c>
      <c r="Q40" s="47">
        <v>0</v>
      </c>
      <c r="R40" s="47">
        <v>0</v>
      </c>
      <c r="S40" s="75">
        <v>0</v>
      </c>
      <c r="U40" s="74"/>
      <c r="V40" s="75"/>
      <c r="W40">
        <v>144.61000000000001</v>
      </c>
      <c r="X40">
        <v>49.17</v>
      </c>
      <c r="Y40">
        <v>-0.5</v>
      </c>
      <c r="Z40">
        <v>6.56</v>
      </c>
      <c r="AA40">
        <v>0</v>
      </c>
      <c r="AB40">
        <v>-5</v>
      </c>
    </row>
    <row r="41" spans="7:28">
      <c r="G41" t="s">
        <v>83</v>
      </c>
      <c r="H41" s="74">
        <v>170.65</v>
      </c>
      <c r="I41" s="47">
        <v>37.6</v>
      </c>
      <c r="J41" s="47">
        <v>38.56</v>
      </c>
      <c r="K41" s="47">
        <v>0</v>
      </c>
      <c r="L41" s="47">
        <v>5.98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170.65</v>
      </c>
      <c r="X41">
        <v>37.6</v>
      </c>
      <c r="Y41">
        <v>-0.5</v>
      </c>
      <c r="Z41">
        <v>5.98</v>
      </c>
      <c r="AA41">
        <v>0</v>
      </c>
      <c r="AB41">
        <v>38.56</v>
      </c>
    </row>
    <row r="42" spans="7:28">
      <c r="G42" t="s">
        <v>84</v>
      </c>
      <c r="H42" s="74">
        <v>162.94</v>
      </c>
      <c r="I42" s="47">
        <v>37.6</v>
      </c>
      <c r="J42" s="47">
        <v>28.92</v>
      </c>
      <c r="K42" s="47">
        <v>0</v>
      </c>
      <c r="L42" s="47">
        <v>5.59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162.94</v>
      </c>
      <c r="X42">
        <v>37.6</v>
      </c>
      <c r="Y42">
        <v>-0.5</v>
      </c>
      <c r="Z42">
        <v>5.59</v>
      </c>
      <c r="AA42">
        <v>0</v>
      </c>
      <c r="AB42">
        <v>28.92</v>
      </c>
    </row>
    <row r="43" spans="7:28">
      <c r="G43" t="s">
        <v>85</v>
      </c>
      <c r="H43" s="74">
        <v>158.12</v>
      </c>
      <c r="I43" s="47">
        <v>28.92</v>
      </c>
      <c r="J43" s="47">
        <v>19.28</v>
      </c>
      <c r="K43" s="47">
        <v>0</v>
      </c>
      <c r="L43" s="47">
        <v>5.1100000000000003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158.12</v>
      </c>
      <c r="X43">
        <v>28.92</v>
      </c>
      <c r="Y43">
        <v>-0.5</v>
      </c>
      <c r="Z43">
        <v>5.1100000000000003</v>
      </c>
      <c r="AA43">
        <v>0</v>
      </c>
      <c r="AB43">
        <v>19.28</v>
      </c>
    </row>
    <row r="44" spans="7:28">
      <c r="G44" t="s">
        <v>86</v>
      </c>
      <c r="H44" s="74">
        <v>123.41</v>
      </c>
      <c r="I44" s="47">
        <v>14.46</v>
      </c>
      <c r="J44" s="47">
        <v>4.82</v>
      </c>
      <c r="K44" s="47">
        <v>0</v>
      </c>
      <c r="L44" s="47">
        <v>4.82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123.41</v>
      </c>
      <c r="X44">
        <v>14.46</v>
      </c>
      <c r="Y44">
        <v>-0.5</v>
      </c>
      <c r="Z44">
        <v>4.82</v>
      </c>
      <c r="AA44">
        <v>0</v>
      </c>
      <c r="AB44">
        <v>4.82</v>
      </c>
    </row>
    <row r="45" spans="7:28">
      <c r="G45" t="s">
        <v>87</v>
      </c>
      <c r="H45" s="74">
        <v>60.74</v>
      </c>
      <c r="I45" s="47">
        <v>0</v>
      </c>
      <c r="J45" s="47">
        <v>4.82</v>
      </c>
      <c r="K45" s="47">
        <v>0</v>
      </c>
      <c r="L45" s="47">
        <v>4.63</v>
      </c>
      <c r="M45" s="75">
        <v>0</v>
      </c>
      <c r="N45" s="74">
        <v>0</v>
      </c>
      <c r="O45" s="47">
        <v>-24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60.74</v>
      </c>
      <c r="X45">
        <v>-24</v>
      </c>
      <c r="Y45">
        <v>-0.5</v>
      </c>
      <c r="Z45">
        <v>4.63</v>
      </c>
      <c r="AA45">
        <v>0</v>
      </c>
      <c r="AB45">
        <v>4.82</v>
      </c>
    </row>
    <row r="46" spans="7:28">
      <c r="G46" t="s">
        <v>88</v>
      </c>
      <c r="H46" s="74">
        <v>64.599999999999994</v>
      </c>
      <c r="I46" s="47">
        <v>0</v>
      </c>
      <c r="J46" s="47">
        <v>9.64</v>
      </c>
      <c r="K46" s="47">
        <v>0</v>
      </c>
      <c r="L46" s="47">
        <v>4.43</v>
      </c>
      <c r="M46" s="75">
        <v>0</v>
      </c>
      <c r="N46" s="74">
        <v>0</v>
      </c>
      <c r="O46" s="47">
        <v>-19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64.599999999999994</v>
      </c>
      <c r="X46">
        <v>-19</v>
      </c>
      <c r="Y46">
        <v>-0.5</v>
      </c>
      <c r="Z46">
        <v>4.43</v>
      </c>
      <c r="AA46">
        <v>0</v>
      </c>
      <c r="AB46">
        <v>9.64</v>
      </c>
    </row>
    <row r="47" spans="7:28">
      <c r="G47" t="s">
        <v>89</v>
      </c>
      <c r="H47" s="74">
        <v>60.74</v>
      </c>
      <c r="I47" s="47">
        <v>0</v>
      </c>
      <c r="J47" s="47">
        <v>0</v>
      </c>
      <c r="K47" s="47">
        <v>0</v>
      </c>
      <c r="L47" s="47">
        <v>4.24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60.74</v>
      </c>
      <c r="X47">
        <v>0</v>
      </c>
      <c r="Y47">
        <v>-0.5</v>
      </c>
      <c r="Z47">
        <v>4.24</v>
      </c>
      <c r="AA47">
        <v>0</v>
      </c>
      <c r="AB47">
        <v>0</v>
      </c>
    </row>
    <row r="48" spans="7:28">
      <c r="G48" t="s">
        <v>90</v>
      </c>
      <c r="H48" s="74">
        <v>56.88</v>
      </c>
      <c r="I48" s="47">
        <v>0</v>
      </c>
      <c r="J48" s="47">
        <v>19.28</v>
      </c>
      <c r="K48" s="47">
        <v>0</v>
      </c>
      <c r="L48" s="47">
        <v>4.05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56.88</v>
      </c>
      <c r="X48">
        <v>0</v>
      </c>
      <c r="Y48">
        <v>-0.5</v>
      </c>
      <c r="Z48">
        <v>4.05</v>
      </c>
      <c r="AA48">
        <v>0</v>
      </c>
      <c r="AB48">
        <v>19.28</v>
      </c>
    </row>
    <row r="49" spans="7:28">
      <c r="G49" t="s">
        <v>91</v>
      </c>
      <c r="H49" s="74">
        <v>53.02</v>
      </c>
      <c r="I49" s="47">
        <v>0</v>
      </c>
      <c r="J49" s="47">
        <v>0</v>
      </c>
      <c r="K49" s="47">
        <v>0</v>
      </c>
      <c r="L49" s="47">
        <v>3.86</v>
      </c>
      <c r="M49" s="75">
        <v>0</v>
      </c>
      <c r="N49" s="74">
        <v>0</v>
      </c>
      <c r="O49" s="47">
        <v>0</v>
      </c>
      <c r="P49" s="47">
        <v>-10</v>
      </c>
      <c r="Q49" s="47">
        <v>0</v>
      </c>
      <c r="R49" s="47">
        <v>0</v>
      </c>
      <c r="S49" s="75">
        <v>0</v>
      </c>
      <c r="U49" s="74"/>
      <c r="V49" s="75"/>
      <c r="W49">
        <v>53.02</v>
      </c>
      <c r="X49">
        <v>0</v>
      </c>
      <c r="Y49">
        <v>-0.5</v>
      </c>
      <c r="Z49">
        <v>3.86</v>
      </c>
      <c r="AA49">
        <v>0</v>
      </c>
      <c r="AB49">
        <v>-10</v>
      </c>
    </row>
    <row r="50" spans="7:28">
      <c r="G50" t="s">
        <v>92</v>
      </c>
      <c r="H50" s="74">
        <v>52.07</v>
      </c>
      <c r="I50" s="47">
        <v>0</v>
      </c>
      <c r="J50" s="47">
        <v>19.28</v>
      </c>
      <c r="K50" s="47">
        <v>0</v>
      </c>
      <c r="L50" s="47">
        <v>3.37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52.07</v>
      </c>
      <c r="X50">
        <v>0</v>
      </c>
      <c r="Y50">
        <v>-0.5</v>
      </c>
      <c r="Z50">
        <v>3.37</v>
      </c>
      <c r="AA50">
        <v>0</v>
      </c>
      <c r="AB50">
        <v>19.28</v>
      </c>
    </row>
    <row r="51" spans="7:28">
      <c r="G51" t="s">
        <v>93</v>
      </c>
      <c r="H51" s="74">
        <v>36.64</v>
      </c>
      <c r="I51" s="47">
        <v>0</v>
      </c>
      <c r="J51" s="47">
        <v>28.92</v>
      </c>
      <c r="K51" s="47">
        <v>0</v>
      </c>
      <c r="L51" s="47">
        <v>2.89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36.64</v>
      </c>
      <c r="X51">
        <v>0</v>
      </c>
      <c r="Y51">
        <v>-0.5</v>
      </c>
      <c r="Z51">
        <v>2.89</v>
      </c>
      <c r="AA51">
        <v>0</v>
      </c>
      <c r="AB51">
        <v>28.92</v>
      </c>
    </row>
    <row r="52" spans="7:28">
      <c r="G52" t="s">
        <v>94</v>
      </c>
      <c r="H52" s="74">
        <v>33.75</v>
      </c>
      <c r="I52" s="47">
        <v>0</v>
      </c>
      <c r="J52" s="47">
        <v>19.28</v>
      </c>
      <c r="K52" s="47">
        <v>0</v>
      </c>
      <c r="L52" s="47">
        <v>2.41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33.75</v>
      </c>
      <c r="X52">
        <v>0</v>
      </c>
      <c r="Y52">
        <v>-0.5</v>
      </c>
      <c r="Z52">
        <v>2.41</v>
      </c>
      <c r="AA52">
        <v>0</v>
      </c>
      <c r="AB52">
        <v>19.28</v>
      </c>
    </row>
    <row r="53" spans="7:28">
      <c r="G53" t="s">
        <v>95</v>
      </c>
      <c r="H53" s="74">
        <v>0</v>
      </c>
      <c r="I53" s="47">
        <v>0</v>
      </c>
      <c r="J53" s="47">
        <v>38.56</v>
      </c>
      <c r="K53" s="47">
        <v>0</v>
      </c>
      <c r="L53" s="47">
        <v>1.93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-0.5</v>
      </c>
      <c r="Z53">
        <v>1.93</v>
      </c>
      <c r="AA53">
        <v>0</v>
      </c>
      <c r="AB53">
        <v>38.56</v>
      </c>
    </row>
    <row r="54" spans="7:28">
      <c r="G54" t="s">
        <v>96</v>
      </c>
      <c r="H54" s="74">
        <v>0</v>
      </c>
      <c r="I54" s="47">
        <v>0</v>
      </c>
      <c r="J54" s="47">
        <v>33.74</v>
      </c>
      <c r="K54" s="47">
        <v>0</v>
      </c>
      <c r="L54" s="47">
        <v>1.93</v>
      </c>
      <c r="M54" s="75">
        <v>0</v>
      </c>
      <c r="N54" s="74">
        <v>-12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-12</v>
      </c>
      <c r="X54">
        <v>0</v>
      </c>
      <c r="Y54">
        <v>-0.5</v>
      </c>
      <c r="Z54">
        <v>1.93</v>
      </c>
      <c r="AA54">
        <v>0</v>
      </c>
      <c r="AB54">
        <v>33.74</v>
      </c>
    </row>
    <row r="55" spans="7:28">
      <c r="G55" t="s">
        <v>97</v>
      </c>
      <c r="H55" s="74">
        <v>8.68</v>
      </c>
      <c r="I55" s="47">
        <v>4.82</v>
      </c>
      <c r="J55" s="47">
        <v>28.92</v>
      </c>
      <c r="K55" s="47">
        <v>0</v>
      </c>
      <c r="L55" s="47">
        <v>2.41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8.68</v>
      </c>
      <c r="X55">
        <v>4.82</v>
      </c>
      <c r="Y55">
        <v>-0.5</v>
      </c>
      <c r="Z55">
        <v>2.41</v>
      </c>
      <c r="AA55">
        <v>0</v>
      </c>
      <c r="AB55">
        <v>28.92</v>
      </c>
    </row>
    <row r="56" spans="7:28">
      <c r="G56" t="s">
        <v>98</v>
      </c>
      <c r="H56" s="74">
        <v>7.71</v>
      </c>
      <c r="I56" s="47">
        <v>5.78</v>
      </c>
      <c r="J56" s="47">
        <v>28.93</v>
      </c>
      <c r="K56" s="47">
        <v>0</v>
      </c>
      <c r="L56" s="47">
        <v>2.41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7.71</v>
      </c>
      <c r="X56">
        <v>5.78</v>
      </c>
      <c r="Y56">
        <v>-0.5</v>
      </c>
      <c r="Z56">
        <v>2.41</v>
      </c>
      <c r="AA56">
        <v>0</v>
      </c>
      <c r="AB56">
        <v>28.93</v>
      </c>
    </row>
    <row r="57" spans="7:28">
      <c r="G57" t="s">
        <v>99</v>
      </c>
      <c r="H57" s="74">
        <v>0</v>
      </c>
      <c r="I57" s="47">
        <v>11.57</v>
      </c>
      <c r="J57" s="47">
        <v>24.1</v>
      </c>
      <c r="K57" s="47">
        <v>0</v>
      </c>
      <c r="L57" s="47">
        <v>2.41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11.57</v>
      </c>
      <c r="Y57">
        <v>-0.5</v>
      </c>
      <c r="Z57">
        <v>2.41</v>
      </c>
      <c r="AA57">
        <v>0</v>
      </c>
      <c r="AB57">
        <v>24.1</v>
      </c>
    </row>
    <row r="58" spans="7:28">
      <c r="G58" t="s">
        <v>100</v>
      </c>
      <c r="H58" s="74">
        <v>0</v>
      </c>
      <c r="I58" s="47">
        <v>11.57</v>
      </c>
      <c r="J58" s="47">
        <v>28.92</v>
      </c>
      <c r="K58" s="47">
        <v>0</v>
      </c>
      <c r="L58" s="47">
        <v>1.93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11.57</v>
      </c>
      <c r="Y58">
        <v>-0.5</v>
      </c>
      <c r="Z58">
        <v>1.93</v>
      </c>
      <c r="AA58">
        <v>0</v>
      </c>
      <c r="AB58">
        <v>28.92</v>
      </c>
    </row>
    <row r="59" spans="7:28">
      <c r="G59" t="s">
        <v>101</v>
      </c>
      <c r="H59" s="74">
        <v>8.68</v>
      </c>
      <c r="I59" s="47">
        <v>0</v>
      </c>
      <c r="J59" s="47">
        <v>57.84</v>
      </c>
      <c r="K59" s="47">
        <v>0</v>
      </c>
      <c r="L59" s="47">
        <v>1.93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8.68</v>
      </c>
      <c r="X59">
        <v>0</v>
      </c>
      <c r="Y59">
        <v>-0.5</v>
      </c>
      <c r="Z59">
        <v>1.93</v>
      </c>
      <c r="AA59">
        <v>0</v>
      </c>
      <c r="AB59">
        <v>57.84</v>
      </c>
    </row>
    <row r="60" spans="7:28">
      <c r="G60" t="s">
        <v>102</v>
      </c>
      <c r="H60" s="74">
        <v>21.21</v>
      </c>
      <c r="I60" s="47">
        <v>0</v>
      </c>
      <c r="J60" s="47">
        <v>33.75</v>
      </c>
      <c r="K60" s="47">
        <v>0</v>
      </c>
      <c r="L60" s="47">
        <v>2.89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21.21</v>
      </c>
      <c r="X60">
        <v>0</v>
      </c>
      <c r="Y60">
        <v>-0.5</v>
      </c>
      <c r="Z60">
        <v>2.89</v>
      </c>
      <c r="AA60">
        <v>0</v>
      </c>
      <c r="AB60">
        <v>33.75</v>
      </c>
    </row>
    <row r="61" spans="7:28">
      <c r="G61" t="s">
        <v>103</v>
      </c>
      <c r="H61" s="74">
        <v>42.42</v>
      </c>
      <c r="I61" s="47">
        <v>6.75</v>
      </c>
      <c r="J61" s="47">
        <v>0</v>
      </c>
      <c r="K61" s="47">
        <v>0</v>
      </c>
      <c r="L61" s="47">
        <v>2.89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42.42</v>
      </c>
      <c r="X61">
        <v>6.75</v>
      </c>
      <c r="Y61">
        <v>-0.5</v>
      </c>
      <c r="Z61">
        <v>2.89</v>
      </c>
      <c r="AA61">
        <v>0</v>
      </c>
      <c r="AB61">
        <v>0</v>
      </c>
    </row>
    <row r="62" spans="7:28">
      <c r="G62" t="s">
        <v>104</v>
      </c>
      <c r="H62" s="74">
        <v>44.35</v>
      </c>
      <c r="I62" s="47">
        <v>0</v>
      </c>
      <c r="J62" s="47">
        <v>9.64</v>
      </c>
      <c r="K62" s="47">
        <v>0</v>
      </c>
      <c r="L62" s="47">
        <v>3.37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44.35</v>
      </c>
      <c r="X62">
        <v>0</v>
      </c>
      <c r="Y62">
        <v>-0.5</v>
      </c>
      <c r="Z62">
        <v>3.37</v>
      </c>
      <c r="AA62">
        <v>0</v>
      </c>
      <c r="AB62">
        <v>9.64</v>
      </c>
    </row>
    <row r="63" spans="7:28">
      <c r="G63" t="s">
        <v>105</v>
      </c>
      <c r="H63" s="74">
        <v>71.34</v>
      </c>
      <c r="I63" s="47">
        <v>0</v>
      </c>
      <c r="J63" s="47">
        <v>24.1</v>
      </c>
      <c r="K63" s="47">
        <v>0</v>
      </c>
      <c r="L63" s="47">
        <v>3.86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71.34</v>
      </c>
      <c r="X63">
        <v>0</v>
      </c>
      <c r="Y63">
        <v>-0.5</v>
      </c>
      <c r="Z63">
        <v>3.86</v>
      </c>
      <c r="AA63">
        <v>0</v>
      </c>
      <c r="AB63">
        <v>24.1</v>
      </c>
    </row>
    <row r="64" spans="7:28">
      <c r="G64" t="s">
        <v>106</v>
      </c>
      <c r="H64" s="74">
        <v>77.13</v>
      </c>
      <c r="I64" s="47">
        <v>0</v>
      </c>
      <c r="J64" s="47">
        <v>0</v>
      </c>
      <c r="K64" s="47">
        <v>0</v>
      </c>
      <c r="L64" s="47">
        <v>4.34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77.13</v>
      </c>
      <c r="X64">
        <v>0</v>
      </c>
      <c r="Y64">
        <v>-0.5</v>
      </c>
      <c r="Z64">
        <v>4.34</v>
      </c>
      <c r="AA64">
        <v>0</v>
      </c>
      <c r="AB64">
        <v>0</v>
      </c>
    </row>
    <row r="65" spans="7:28">
      <c r="G65" t="s">
        <v>107</v>
      </c>
      <c r="H65" s="74">
        <v>92.55</v>
      </c>
      <c r="I65" s="47">
        <v>0</v>
      </c>
      <c r="J65" s="47">
        <v>0</v>
      </c>
      <c r="K65" s="47">
        <v>0</v>
      </c>
      <c r="L65" s="47">
        <v>4.82</v>
      </c>
      <c r="M65" s="75">
        <v>0</v>
      </c>
      <c r="N65" s="74">
        <v>0</v>
      </c>
      <c r="O65" s="47">
        <v>0</v>
      </c>
      <c r="P65" s="47">
        <v>-10</v>
      </c>
      <c r="Q65" s="47">
        <v>0</v>
      </c>
      <c r="R65" s="47">
        <v>0</v>
      </c>
      <c r="S65" s="75">
        <v>0</v>
      </c>
      <c r="U65" s="74"/>
      <c r="V65" s="75"/>
      <c r="W65">
        <v>92.55</v>
      </c>
      <c r="X65">
        <v>0</v>
      </c>
      <c r="Y65">
        <v>-0.5</v>
      </c>
      <c r="Z65">
        <v>4.82</v>
      </c>
      <c r="AA65">
        <v>0</v>
      </c>
      <c r="AB65">
        <v>-10</v>
      </c>
    </row>
    <row r="66" spans="7:28">
      <c r="G66" t="s">
        <v>108</v>
      </c>
      <c r="H66" s="74">
        <v>96.41</v>
      </c>
      <c r="I66" s="47">
        <v>9.64</v>
      </c>
      <c r="J66" s="47">
        <v>48.21</v>
      </c>
      <c r="K66" s="47">
        <v>0</v>
      </c>
      <c r="L66" s="47">
        <v>5.78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96.41</v>
      </c>
      <c r="X66">
        <v>9.64</v>
      </c>
      <c r="Y66">
        <v>-0.5</v>
      </c>
      <c r="Z66">
        <v>5.78</v>
      </c>
      <c r="AA66">
        <v>0</v>
      </c>
      <c r="AB66">
        <v>48.21</v>
      </c>
    </row>
    <row r="67" spans="7:28">
      <c r="G67" t="s">
        <v>109</v>
      </c>
      <c r="H67" s="74">
        <v>92.56</v>
      </c>
      <c r="I67" s="47">
        <v>12.53</v>
      </c>
      <c r="J67" s="47">
        <v>14.46</v>
      </c>
      <c r="K67" s="47">
        <v>0</v>
      </c>
      <c r="L67" s="47">
        <v>6.27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92.56</v>
      </c>
      <c r="X67">
        <v>12.53</v>
      </c>
      <c r="Y67">
        <v>-0.5</v>
      </c>
      <c r="Z67">
        <v>6.27</v>
      </c>
      <c r="AA67">
        <v>0</v>
      </c>
      <c r="AB67">
        <v>14.46</v>
      </c>
    </row>
    <row r="68" spans="7:28">
      <c r="G68" t="s">
        <v>110</v>
      </c>
      <c r="H68" s="74">
        <v>81.95</v>
      </c>
      <c r="I68" s="47">
        <v>14.46</v>
      </c>
      <c r="J68" s="47">
        <v>14.46</v>
      </c>
      <c r="K68" s="47">
        <v>0</v>
      </c>
      <c r="L68" s="47">
        <v>6.75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81.95</v>
      </c>
      <c r="X68">
        <v>14.46</v>
      </c>
      <c r="Y68">
        <v>-0.5</v>
      </c>
      <c r="Z68">
        <v>6.75</v>
      </c>
      <c r="AA68">
        <v>0</v>
      </c>
      <c r="AB68">
        <v>14.46</v>
      </c>
    </row>
    <row r="69" spans="7:28">
      <c r="G69" t="s">
        <v>111</v>
      </c>
      <c r="H69" s="74">
        <v>65.33</v>
      </c>
      <c r="I69" s="47">
        <v>24.06</v>
      </c>
      <c r="J69" s="47">
        <v>42.97</v>
      </c>
      <c r="K69" s="47">
        <v>0</v>
      </c>
      <c r="L69" s="47">
        <v>6.87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65.33</v>
      </c>
      <c r="X69">
        <v>24.06</v>
      </c>
      <c r="Y69">
        <v>-0.5</v>
      </c>
      <c r="Z69">
        <v>6.87</v>
      </c>
      <c r="AA69">
        <v>0</v>
      </c>
      <c r="AB69">
        <v>42.97</v>
      </c>
    </row>
    <row r="70" spans="7:28">
      <c r="G70" t="s">
        <v>112</v>
      </c>
      <c r="H70" s="74">
        <v>45.96</v>
      </c>
      <c r="I70" s="47">
        <v>13.13</v>
      </c>
      <c r="J70" s="47">
        <v>30.09</v>
      </c>
      <c r="K70" s="47">
        <v>0</v>
      </c>
      <c r="L70" s="47">
        <v>4.6500000000000004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45.96</v>
      </c>
      <c r="X70">
        <v>13.13</v>
      </c>
      <c r="Y70">
        <v>-0.5</v>
      </c>
      <c r="Z70">
        <v>4.6500000000000004</v>
      </c>
      <c r="AA70">
        <v>0</v>
      </c>
      <c r="AB70">
        <v>30.09</v>
      </c>
    </row>
    <row r="71" spans="7:28">
      <c r="G71" t="s">
        <v>113</v>
      </c>
      <c r="H71" s="74">
        <v>68</v>
      </c>
      <c r="I71" s="47">
        <v>4</v>
      </c>
      <c r="J71" s="47">
        <v>48</v>
      </c>
      <c r="K71" s="47">
        <v>0</v>
      </c>
      <c r="L71" s="47">
        <v>3.8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68</v>
      </c>
      <c r="X71">
        <v>4</v>
      </c>
      <c r="Y71">
        <v>-0.5</v>
      </c>
      <c r="Z71">
        <v>3.8</v>
      </c>
      <c r="AA71">
        <v>0</v>
      </c>
      <c r="AB71">
        <v>48</v>
      </c>
    </row>
    <row r="72" spans="7:28">
      <c r="G72" t="s">
        <v>114</v>
      </c>
      <c r="H72" s="74">
        <v>56.94</v>
      </c>
      <c r="I72" s="47">
        <v>3.35</v>
      </c>
      <c r="J72" s="47">
        <v>30.15</v>
      </c>
      <c r="K72" s="47">
        <v>0</v>
      </c>
      <c r="L72" s="47">
        <v>3.52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56.94</v>
      </c>
      <c r="X72">
        <v>3.35</v>
      </c>
      <c r="Y72">
        <v>-0.5</v>
      </c>
      <c r="Z72">
        <v>3.52</v>
      </c>
      <c r="AA72">
        <v>0</v>
      </c>
      <c r="AB72">
        <v>30.15</v>
      </c>
    </row>
    <row r="73" spans="7:28">
      <c r="G73" t="s">
        <v>115</v>
      </c>
      <c r="H73" s="74">
        <v>38.4</v>
      </c>
      <c r="I73" s="47">
        <v>2.5</v>
      </c>
      <c r="J73" s="47">
        <v>0</v>
      </c>
      <c r="K73" s="47">
        <v>0</v>
      </c>
      <c r="L73" s="47">
        <v>2.0099999999999998</v>
      </c>
      <c r="M73" s="75">
        <v>0.19</v>
      </c>
      <c r="N73" s="74">
        <v>0</v>
      </c>
      <c r="O73" s="47">
        <v>0</v>
      </c>
      <c r="P73" s="47">
        <v>-19</v>
      </c>
      <c r="Q73" s="47">
        <v>0</v>
      </c>
      <c r="R73" s="47">
        <v>0</v>
      </c>
      <c r="S73" s="75">
        <v>0</v>
      </c>
      <c r="U73" s="74"/>
      <c r="V73" s="75"/>
      <c r="W73">
        <v>38.4</v>
      </c>
      <c r="X73">
        <v>2.5</v>
      </c>
      <c r="Y73">
        <v>-0.5</v>
      </c>
      <c r="Z73">
        <v>2.0099999999999998</v>
      </c>
      <c r="AA73">
        <v>0.19</v>
      </c>
      <c r="AB73">
        <v>-19</v>
      </c>
    </row>
    <row r="74" spans="7:28">
      <c r="G74" t="s">
        <v>116</v>
      </c>
      <c r="H74" s="74">
        <v>34.880000000000003</v>
      </c>
      <c r="I74" s="47">
        <v>0.93</v>
      </c>
      <c r="J74" s="47">
        <v>0</v>
      </c>
      <c r="K74" s="47">
        <v>0</v>
      </c>
      <c r="L74" s="47">
        <v>2.0299999999999998</v>
      </c>
      <c r="M74" s="75">
        <v>0.63</v>
      </c>
      <c r="N74" s="74">
        <v>0</v>
      </c>
      <c r="O74" s="47">
        <v>0</v>
      </c>
      <c r="P74" s="47">
        <v>-20</v>
      </c>
      <c r="Q74" s="47">
        <v>0</v>
      </c>
      <c r="R74" s="47">
        <v>0</v>
      </c>
      <c r="S74" s="75">
        <v>0</v>
      </c>
      <c r="U74" s="74"/>
      <c r="V74" s="75"/>
      <c r="W74">
        <v>34.880000000000003</v>
      </c>
      <c r="X74">
        <v>0.93</v>
      </c>
      <c r="Y74">
        <v>-0.5</v>
      </c>
      <c r="Z74">
        <v>2.0299999999999998</v>
      </c>
      <c r="AA74">
        <v>0.63</v>
      </c>
      <c r="AB74">
        <v>-20</v>
      </c>
    </row>
    <row r="75" spans="7:28">
      <c r="G75" t="s">
        <v>117</v>
      </c>
      <c r="H75" s="74">
        <v>73.37</v>
      </c>
      <c r="I75" s="47">
        <v>35.909999999999997</v>
      </c>
      <c r="J75" s="47">
        <v>2.0499999999999998</v>
      </c>
      <c r="K75" s="47">
        <v>0</v>
      </c>
      <c r="L75" s="47">
        <v>1.1299999999999999</v>
      </c>
      <c r="M75" s="75">
        <v>0.68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73.37</v>
      </c>
      <c r="X75">
        <v>35.909999999999997</v>
      </c>
      <c r="Y75">
        <v>-0.5</v>
      </c>
      <c r="Z75">
        <v>1.1299999999999999</v>
      </c>
      <c r="AA75">
        <v>0.68</v>
      </c>
      <c r="AB75">
        <v>2.0499999999999998</v>
      </c>
    </row>
    <row r="76" spans="7:28">
      <c r="G76" t="s">
        <v>118</v>
      </c>
      <c r="H76" s="74">
        <v>61.34</v>
      </c>
      <c r="I76" s="47">
        <v>34.44</v>
      </c>
      <c r="J76" s="47">
        <v>0</v>
      </c>
      <c r="K76" s="47">
        <v>0</v>
      </c>
      <c r="L76" s="47">
        <v>1.34</v>
      </c>
      <c r="M76" s="75">
        <v>0.41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61.34</v>
      </c>
      <c r="X76">
        <v>34.44</v>
      </c>
      <c r="Y76">
        <v>-0.5</v>
      </c>
      <c r="Z76">
        <v>1.34</v>
      </c>
      <c r="AA76">
        <v>0.41</v>
      </c>
      <c r="AB76">
        <v>0</v>
      </c>
    </row>
    <row r="77" spans="7:28">
      <c r="G77" t="s">
        <v>119</v>
      </c>
      <c r="H77" s="74">
        <v>80.19</v>
      </c>
      <c r="I77" s="47">
        <v>43.61</v>
      </c>
      <c r="J77" s="47">
        <v>0</v>
      </c>
      <c r="K77" s="47">
        <v>0</v>
      </c>
      <c r="L77" s="47">
        <v>1.64</v>
      </c>
      <c r="M77" s="75">
        <v>0.46</v>
      </c>
      <c r="N77" s="74">
        <v>0</v>
      </c>
      <c r="O77" s="47">
        <v>0</v>
      </c>
      <c r="P77" s="47">
        <v>-25</v>
      </c>
      <c r="Q77" s="47">
        <v>0</v>
      </c>
      <c r="R77" s="47">
        <v>0</v>
      </c>
      <c r="S77" s="75">
        <v>0</v>
      </c>
      <c r="U77" s="74"/>
      <c r="V77" s="75"/>
      <c r="W77">
        <v>80.19</v>
      </c>
      <c r="X77">
        <v>43.61</v>
      </c>
      <c r="Y77">
        <v>-0.5</v>
      </c>
      <c r="Z77">
        <v>1.64</v>
      </c>
      <c r="AA77">
        <v>0.46</v>
      </c>
      <c r="AB77">
        <v>-25</v>
      </c>
    </row>
    <row r="78" spans="7:28">
      <c r="G78" t="s">
        <v>120</v>
      </c>
      <c r="H78" s="74">
        <v>58.82</v>
      </c>
      <c r="I78" s="47">
        <v>42.78</v>
      </c>
      <c r="J78" s="47">
        <v>0</v>
      </c>
      <c r="K78" s="47">
        <v>0</v>
      </c>
      <c r="L78" s="47">
        <v>1.91</v>
      </c>
      <c r="M78" s="75">
        <v>0.25</v>
      </c>
      <c r="N78" s="74">
        <v>0</v>
      </c>
      <c r="O78" s="47">
        <v>0</v>
      </c>
      <c r="P78" s="47">
        <v>-36</v>
      </c>
      <c r="Q78" s="47">
        <v>0</v>
      </c>
      <c r="R78" s="47">
        <v>0</v>
      </c>
      <c r="S78" s="75">
        <v>0</v>
      </c>
      <c r="U78" s="74"/>
      <c r="V78" s="75"/>
      <c r="W78">
        <v>58.82</v>
      </c>
      <c r="X78">
        <v>42.78</v>
      </c>
      <c r="Y78">
        <v>-0.5</v>
      </c>
      <c r="Z78">
        <v>1.91</v>
      </c>
      <c r="AA78">
        <v>0.25</v>
      </c>
      <c r="AB78">
        <v>-36</v>
      </c>
    </row>
    <row r="79" spans="7:28">
      <c r="G79" t="s">
        <v>121</v>
      </c>
      <c r="H79" s="74">
        <v>9.98</v>
      </c>
      <c r="I79" s="47">
        <v>34.49</v>
      </c>
      <c r="J79" s="47">
        <v>0</v>
      </c>
      <c r="K79" s="47">
        <v>0</v>
      </c>
      <c r="L79" s="47">
        <v>4.16</v>
      </c>
      <c r="M79" s="75">
        <v>2.0299999999999998</v>
      </c>
      <c r="N79" s="74">
        <v>0</v>
      </c>
      <c r="O79" s="47">
        <v>0</v>
      </c>
      <c r="P79" s="47">
        <v>-53</v>
      </c>
      <c r="Q79" s="47">
        <v>0</v>
      </c>
      <c r="R79" s="47">
        <v>0</v>
      </c>
      <c r="S79" s="75">
        <v>0</v>
      </c>
      <c r="U79" s="74"/>
      <c r="V79" s="75"/>
      <c r="W79">
        <v>9.98</v>
      </c>
      <c r="X79">
        <v>34.49</v>
      </c>
      <c r="Y79">
        <v>-0.5</v>
      </c>
      <c r="Z79">
        <v>4.16</v>
      </c>
      <c r="AA79">
        <v>2.0299999999999998</v>
      </c>
      <c r="AB79">
        <v>-53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5.45</v>
      </c>
      <c r="M80" s="75">
        <v>0</v>
      </c>
      <c r="N80" s="74">
        <v>-11</v>
      </c>
      <c r="O80" s="47">
        <v>0</v>
      </c>
      <c r="P80" s="47">
        <v>-32</v>
      </c>
      <c r="Q80" s="47">
        <v>0</v>
      </c>
      <c r="R80" s="47">
        <v>0</v>
      </c>
      <c r="S80" s="75">
        <v>0</v>
      </c>
      <c r="U80" s="74"/>
      <c r="V80" s="75"/>
      <c r="W80">
        <v>-11</v>
      </c>
      <c r="X80">
        <v>0</v>
      </c>
      <c r="Y80">
        <v>-0.5</v>
      </c>
      <c r="Z80">
        <v>5.45</v>
      </c>
      <c r="AA80">
        <v>0</v>
      </c>
      <c r="AB80">
        <v>-32</v>
      </c>
    </row>
    <row r="81" spans="7:28">
      <c r="G81" t="s">
        <v>123</v>
      </c>
      <c r="H81" s="74">
        <v>9.64</v>
      </c>
      <c r="I81" s="47">
        <v>9.64</v>
      </c>
      <c r="J81" s="47">
        <v>0</v>
      </c>
      <c r="K81" s="47">
        <v>0</v>
      </c>
      <c r="L81" s="47">
        <v>8.68</v>
      </c>
      <c r="M81" s="75">
        <v>0</v>
      </c>
      <c r="N81" s="74">
        <v>0</v>
      </c>
      <c r="O81" s="47">
        <v>0</v>
      </c>
      <c r="P81" s="47">
        <v>-55</v>
      </c>
      <c r="Q81" s="47">
        <v>0</v>
      </c>
      <c r="R81" s="47">
        <v>0</v>
      </c>
      <c r="S81" s="75">
        <v>0</v>
      </c>
      <c r="U81" s="74"/>
      <c r="V81" s="75"/>
      <c r="W81">
        <v>9.64</v>
      </c>
      <c r="X81">
        <v>9.64</v>
      </c>
      <c r="Y81">
        <v>-0.5</v>
      </c>
      <c r="Z81">
        <v>8.68</v>
      </c>
      <c r="AA81">
        <v>0</v>
      </c>
      <c r="AB81">
        <v>-55</v>
      </c>
    </row>
    <row r="82" spans="7:28">
      <c r="G82" t="s">
        <v>124</v>
      </c>
      <c r="H82" s="74">
        <v>27</v>
      </c>
      <c r="I82" s="47">
        <v>12.53</v>
      </c>
      <c r="J82" s="47">
        <v>0</v>
      </c>
      <c r="K82" s="47">
        <v>0</v>
      </c>
      <c r="L82" s="47">
        <v>8.19</v>
      </c>
      <c r="M82" s="75">
        <v>0</v>
      </c>
      <c r="N82" s="74">
        <v>0</v>
      </c>
      <c r="O82" s="47">
        <v>0</v>
      </c>
      <c r="P82" s="47">
        <v>-35</v>
      </c>
      <c r="Q82" s="47">
        <v>0</v>
      </c>
      <c r="R82" s="47">
        <v>0</v>
      </c>
      <c r="S82" s="75">
        <v>0</v>
      </c>
      <c r="U82" s="74"/>
      <c r="V82" s="75"/>
      <c r="W82">
        <v>27</v>
      </c>
      <c r="X82">
        <v>12.53</v>
      </c>
      <c r="Y82">
        <v>-0.5</v>
      </c>
      <c r="Z82">
        <v>8.19</v>
      </c>
      <c r="AA82">
        <v>0</v>
      </c>
      <c r="AB82">
        <v>-35</v>
      </c>
    </row>
    <row r="83" spans="7:28">
      <c r="G83" t="s">
        <v>125</v>
      </c>
      <c r="H83" s="74">
        <v>26.03</v>
      </c>
      <c r="I83" s="47">
        <v>0</v>
      </c>
      <c r="J83" s="47">
        <v>0</v>
      </c>
      <c r="K83" s="47">
        <v>0</v>
      </c>
      <c r="L83" s="47">
        <v>7.71</v>
      </c>
      <c r="M83" s="75">
        <v>0</v>
      </c>
      <c r="N83" s="74">
        <v>0</v>
      </c>
      <c r="O83" s="47">
        <v>0</v>
      </c>
      <c r="P83" s="47">
        <v>-50</v>
      </c>
      <c r="Q83" s="47">
        <v>0</v>
      </c>
      <c r="R83" s="47">
        <v>0</v>
      </c>
      <c r="S83" s="75">
        <v>0</v>
      </c>
      <c r="U83" s="74"/>
      <c r="V83" s="75"/>
      <c r="W83">
        <v>26.03</v>
      </c>
      <c r="X83">
        <v>0</v>
      </c>
      <c r="Y83">
        <v>-0.5</v>
      </c>
      <c r="Z83">
        <v>7.71</v>
      </c>
      <c r="AA83">
        <v>0</v>
      </c>
      <c r="AB83">
        <v>-50</v>
      </c>
    </row>
    <row r="84" spans="7:28">
      <c r="G84" t="s">
        <v>126</v>
      </c>
      <c r="H84" s="74">
        <v>30.85</v>
      </c>
      <c r="I84" s="47">
        <v>0</v>
      </c>
      <c r="J84" s="47">
        <v>0</v>
      </c>
      <c r="K84" s="47">
        <v>0</v>
      </c>
      <c r="L84" s="47">
        <v>7.71</v>
      </c>
      <c r="M84" s="75">
        <v>0</v>
      </c>
      <c r="N84" s="74">
        <v>0</v>
      </c>
      <c r="O84" s="47">
        <v>0</v>
      </c>
      <c r="P84" s="47">
        <v>-25</v>
      </c>
      <c r="Q84" s="47">
        <v>0</v>
      </c>
      <c r="R84" s="47">
        <v>0</v>
      </c>
      <c r="S84" s="75">
        <v>0</v>
      </c>
      <c r="U84" s="74"/>
      <c r="V84" s="75"/>
      <c r="W84">
        <v>30.85</v>
      </c>
      <c r="X84">
        <v>0</v>
      </c>
      <c r="Y84">
        <v>-0.5</v>
      </c>
      <c r="Z84">
        <v>7.71</v>
      </c>
      <c r="AA84">
        <v>0</v>
      </c>
      <c r="AB84">
        <v>-25</v>
      </c>
    </row>
    <row r="85" spans="7:28">
      <c r="G85" t="s">
        <v>127</v>
      </c>
      <c r="H85" s="74">
        <v>27</v>
      </c>
      <c r="I85" s="47">
        <v>0</v>
      </c>
      <c r="J85" s="47">
        <v>0</v>
      </c>
      <c r="K85" s="47">
        <v>0</v>
      </c>
      <c r="L85" s="47">
        <v>7.23</v>
      </c>
      <c r="M85" s="75">
        <v>0</v>
      </c>
      <c r="N85" s="74">
        <v>0</v>
      </c>
      <c r="O85" s="47">
        <v>0</v>
      </c>
      <c r="P85" s="47">
        <v>-28</v>
      </c>
      <c r="Q85" s="47">
        <v>0</v>
      </c>
      <c r="R85" s="47">
        <v>0</v>
      </c>
      <c r="S85" s="75">
        <v>0</v>
      </c>
      <c r="U85" s="74"/>
      <c r="V85" s="75"/>
      <c r="W85">
        <v>27</v>
      </c>
      <c r="X85">
        <v>0</v>
      </c>
      <c r="Y85">
        <v>-0.5</v>
      </c>
      <c r="Z85">
        <v>7.23</v>
      </c>
      <c r="AA85">
        <v>0</v>
      </c>
      <c r="AB85">
        <v>-28</v>
      </c>
    </row>
    <row r="86" spans="7:28">
      <c r="G86" t="s">
        <v>128</v>
      </c>
      <c r="H86" s="74">
        <v>26.03</v>
      </c>
      <c r="I86" s="47">
        <v>0</v>
      </c>
      <c r="J86" s="47">
        <v>0</v>
      </c>
      <c r="K86" s="47">
        <v>0</v>
      </c>
      <c r="L86" s="47">
        <v>6.75</v>
      </c>
      <c r="M86" s="75">
        <v>0</v>
      </c>
      <c r="N86" s="74">
        <v>0</v>
      </c>
      <c r="O86" s="47">
        <v>0</v>
      </c>
      <c r="P86" s="47">
        <v>-23</v>
      </c>
      <c r="Q86" s="47">
        <v>0</v>
      </c>
      <c r="R86" s="47">
        <v>0</v>
      </c>
      <c r="S86" s="75">
        <v>0</v>
      </c>
      <c r="U86" s="74"/>
      <c r="V86" s="75"/>
      <c r="W86">
        <v>26.03</v>
      </c>
      <c r="X86">
        <v>0</v>
      </c>
      <c r="Y86">
        <v>-0.5</v>
      </c>
      <c r="Z86">
        <v>6.75</v>
      </c>
      <c r="AA86">
        <v>0</v>
      </c>
      <c r="AB86">
        <v>-23</v>
      </c>
    </row>
    <row r="87" spans="7:28">
      <c r="G87" t="s">
        <v>129</v>
      </c>
      <c r="H87" s="74">
        <v>96.41</v>
      </c>
      <c r="I87" s="47">
        <v>0</v>
      </c>
      <c r="J87" s="47">
        <v>11.57</v>
      </c>
      <c r="K87" s="47">
        <v>0</v>
      </c>
      <c r="L87" s="47">
        <v>6.27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96.41</v>
      </c>
      <c r="X87">
        <v>0</v>
      </c>
      <c r="Y87">
        <v>-0.5</v>
      </c>
      <c r="Z87">
        <v>6.27</v>
      </c>
      <c r="AA87">
        <v>0</v>
      </c>
      <c r="AB87">
        <v>11.57</v>
      </c>
    </row>
    <row r="88" spans="7:28">
      <c r="G88" t="s">
        <v>130</v>
      </c>
      <c r="H88" s="74">
        <v>90.63</v>
      </c>
      <c r="I88" s="47">
        <v>0</v>
      </c>
      <c r="J88" s="47">
        <v>14.46</v>
      </c>
      <c r="K88" s="47">
        <v>0</v>
      </c>
      <c r="L88" s="47">
        <v>5.3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90.63</v>
      </c>
      <c r="X88">
        <v>0</v>
      </c>
      <c r="Y88">
        <v>-0.5</v>
      </c>
      <c r="Z88">
        <v>5.3</v>
      </c>
      <c r="AA88">
        <v>0</v>
      </c>
      <c r="AB88">
        <v>14.46</v>
      </c>
    </row>
    <row r="89" spans="7:28">
      <c r="G89" t="s">
        <v>131</v>
      </c>
      <c r="H89" s="74">
        <v>94.49</v>
      </c>
      <c r="I89" s="47">
        <v>0</v>
      </c>
      <c r="J89" s="47">
        <v>40.49</v>
      </c>
      <c r="K89" s="47">
        <v>0</v>
      </c>
      <c r="L89" s="47">
        <v>5.01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94.49</v>
      </c>
      <c r="X89">
        <v>0</v>
      </c>
      <c r="Y89">
        <v>-0.5</v>
      </c>
      <c r="Z89">
        <v>5.01</v>
      </c>
      <c r="AA89">
        <v>0</v>
      </c>
      <c r="AB89">
        <v>40.49</v>
      </c>
    </row>
    <row r="90" spans="7:28">
      <c r="G90" t="s">
        <v>132</v>
      </c>
      <c r="H90" s="74">
        <v>99.3</v>
      </c>
      <c r="I90" s="47">
        <v>0</v>
      </c>
      <c r="J90" s="47">
        <v>45.31</v>
      </c>
      <c r="K90" s="47">
        <v>0</v>
      </c>
      <c r="L90" s="47">
        <v>4.05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99.3</v>
      </c>
      <c r="X90">
        <v>0</v>
      </c>
      <c r="Y90">
        <v>-0.5</v>
      </c>
      <c r="Z90">
        <v>4.05</v>
      </c>
      <c r="AA90">
        <v>0</v>
      </c>
      <c r="AB90">
        <v>45.31</v>
      </c>
    </row>
    <row r="91" spans="7:28">
      <c r="G91" t="s">
        <v>133</v>
      </c>
      <c r="H91" s="74">
        <v>119.55</v>
      </c>
      <c r="I91" s="47">
        <v>0</v>
      </c>
      <c r="J91" s="47">
        <v>0</v>
      </c>
      <c r="K91" s="47">
        <v>0</v>
      </c>
      <c r="L91" s="47">
        <v>3.37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119.55</v>
      </c>
      <c r="X91">
        <v>0</v>
      </c>
      <c r="Y91">
        <v>-1.5</v>
      </c>
      <c r="Z91">
        <v>3.37</v>
      </c>
      <c r="AA91">
        <v>0</v>
      </c>
      <c r="AB91">
        <v>0</v>
      </c>
    </row>
    <row r="92" spans="7:28">
      <c r="G92" t="s">
        <v>134</v>
      </c>
      <c r="H92" s="74">
        <v>118.59</v>
      </c>
      <c r="I92" s="47">
        <v>0</v>
      </c>
      <c r="J92" s="47">
        <v>0</v>
      </c>
      <c r="K92" s="47">
        <v>0</v>
      </c>
      <c r="L92" s="47">
        <v>3.18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118.59</v>
      </c>
      <c r="X92">
        <v>0</v>
      </c>
      <c r="Y92">
        <v>-1.5</v>
      </c>
      <c r="Z92">
        <v>3.18</v>
      </c>
      <c r="AA92">
        <v>0</v>
      </c>
      <c r="AB92">
        <v>0</v>
      </c>
    </row>
    <row r="93" spans="7:28">
      <c r="G93" t="s">
        <v>135</v>
      </c>
      <c r="H93" s="74">
        <v>118.58</v>
      </c>
      <c r="I93" s="47">
        <v>37.6</v>
      </c>
      <c r="J93" s="47">
        <v>24.1</v>
      </c>
      <c r="K93" s="47">
        <v>0</v>
      </c>
      <c r="L93" s="47">
        <v>2.8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118.58</v>
      </c>
      <c r="X93">
        <v>37.6</v>
      </c>
      <c r="Y93">
        <v>-1.5</v>
      </c>
      <c r="Z93">
        <v>2.8</v>
      </c>
      <c r="AA93">
        <v>0</v>
      </c>
      <c r="AB93">
        <v>24.1</v>
      </c>
    </row>
    <row r="94" spans="7:28">
      <c r="G94" t="s">
        <v>136</v>
      </c>
      <c r="H94" s="74">
        <v>115.7</v>
      </c>
      <c r="I94" s="47">
        <v>28.92</v>
      </c>
      <c r="J94" s="47">
        <v>24.1</v>
      </c>
      <c r="K94" s="47">
        <v>0</v>
      </c>
      <c r="L94" s="47">
        <v>2.41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115.7</v>
      </c>
      <c r="X94">
        <v>28.92</v>
      </c>
      <c r="Y94">
        <v>-1.5</v>
      </c>
      <c r="Z94">
        <v>2.41</v>
      </c>
      <c r="AA94">
        <v>0</v>
      </c>
      <c r="AB94">
        <v>24.1</v>
      </c>
    </row>
    <row r="95" spans="7:28">
      <c r="G95" t="s">
        <v>137</v>
      </c>
      <c r="H95" s="74">
        <v>113.77</v>
      </c>
      <c r="I95" s="47">
        <v>9.64</v>
      </c>
      <c r="J95" s="47">
        <v>9.64</v>
      </c>
      <c r="K95" s="47">
        <v>0</v>
      </c>
      <c r="L95" s="47">
        <v>2.12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113.77</v>
      </c>
      <c r="X95">
        <v>9.64</v>
      </c>
      <c r="Y95">
        <v>-1.5</v>
      </c>
      <c r="Z95">
        <v>2.12</v>
      </c>
      <c r="AA95">
        <v>0</v>
      </c>
      <c r="AB95">
        <v>9.64</v>
      </c>
    </row>
    <row r="96" spans="7:28">
      <c r="G96" t="s">
        <v>138</v>
      </c>
      <c r="H96" s="74">
        <v>114.72</v>
      </c>
      <c r="I96" s="47">
        <v>10.61</v>
      </c>
      <c r="J96" s="47">
        <v>4.82</v>
      </c>
      <c r="K96" s="47">
        <v>0</v>
      </c>
      <c r="L96" s="47">
        <v>1.64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114.72</v>
      </c>
      <c r="X96">
        <v>10.61</v>
      </c>
      <c r="Y96">
        <v>-1.5</v>
      </c>
      <c r="Z96">
        <v>1.64</v>
      </c>
      <c r="AA96">
        <v>0</v>
      </c>
      <c r="AB96">
        <v>4.82</v>
      </c>
    </row>
    <row r="97" spans="1:83">
      <c r="G97" t="s">
        <v>139</v>
      </c>
      <c r="H97" s="74">
        <v>96.41</v>
      </c>
      <c r="I97" s="47">
        <v>0</v>
      </c>
      <c r="J97" s="47">
        <v>0</v>
      </c>
      <c r="K97" s="47">
        <v>0</v>
      </c>
      <c r="L97" s="47">
        <v>1.45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96.41</v>
      </c>
      <c r="X97">
        <v>0</v>
      </c>
      <c r="Y97">
        <v>-1.5</v>
      </c>
      <c r="Z97">
        <v>1.45</v>
      </c>
      <c r="AA97">
        <v>0</v>
      </c>
      <c r="AB97">
        <v>0</v>
      </c>
    </row>
    <row r="98" spans="1:83">
      <c r="G98" t="s">
        <v>140</v>
      </c>
      <c r="H98" s="74">
        <v>105.09</v>
      </c>
      <c r="I98" s="47">
        <v>0</v>
      </c>
      <c r="J98" s="47">
        <v>24.1</v>
      </c>
      <c r="K98" s="47">
        <v>0</v>
      </c>
      <c r="L98" s="47">
        <v>1.35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105.09</v>
      </c>
      <c r="X98">
        <v>0</v>
      </c>
      <c r="Y98">
        <v>-1.5</v>
      </c>
      <c r="Z98">
        <v>1.35</v>
      </c>
      <c r="AA98">
        <v>0</v>
      </c>
      <c r="AB98">
        <v>24.1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1.8270725000000005</v>
      </c>
      <c r="I99" s="70">
        <f t="shared" ref="I99:BQ99" si="1">SUM(I3:I98)/4000</f>
        <v>0.36035</v>
      </c>
      <c r="J99" s="70">
        <f t="shared" si="1"/>
        <v>0.28197499999999998</v>
      </c>
      <c r="K99" s="70">
        <f t="shared" si="1"/>
        <v>0</v>
      </c>
      <c r="L99" s="70">
        <f t="shared" si="1"/>
        <v>0.10321749999999998</v>
      </c>
      <c r="M99" s="70">
        <f t="shared" si="1"/>
        <v>1.1625000000000001E-3</v>
      </c>
      <c r="N99" s="69">
        <f t="shared" si="1"/>
        <v>-5.7499999999999999E-3</v>
      </c>
      <c r="O99" s="70">
        <f t="shared" si="1"/>
        <v>-2.1999999999999999E-2</v>
      </c>
      <c r="P99" s="70">
        <f t="shared" si="1"/>
        <v>-0.192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1.8213225000000004</v>
      </c>
      <c r="X99">
        <f t="shared" si="1"/>
        <v>0.3383500000000001</v>
      </c>
      <c r="Y99">
        <f t="shared" si="1"/>
        <v>-2.3E-2</v>
      </c>
      <c r="Z99">
        <f t="shared" si="1"/>
        <v>0.10321749999999998</v>
      </c>
      <c r="AA99">
        <f t="shared" si="1"/>
        <v>1.1625000000000001E-3</v>
      </c>
      <c r="AB99">
        <f t="shared" si="1"/>
        <v>8.9974999999999986E-2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544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-5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-5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-5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0.66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</v>
      </c>
      <c r="X37">
        <v>0.66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3.28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-5</v>
      </c>
      <c r="X38">
        <v>3.28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5.89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-5</v>
      </c>
      <c r="X39">
        <v>5.89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4.82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-5</v>
      </c>
      <c r="X40">
        <v>4.82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3.28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-5</v>
      </c>
      <c r="X41">
        <v>3.28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4.05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-5</v>
      </c>
      <c r="X42">
        <v>4.05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3.76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-5</v>
      </c>
      <c r="X43">
        <v>3.76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3.37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-5</v>
      </c>
      <c r="X44">
        <v>3.37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1.35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-5</v>
      </c>
      <c r="X45">
        <v>1.35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-5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2.8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-5</v>
      </c>
      <c r="X47">
        <v>2.8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-5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0.57999999999999996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-5</v>
      </c>
      <c r="X49">
        <v>0.57999999999999996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2.12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-5</v>
      </c>
      <c r="X50">
        <v>2.12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3.28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-5</v>
      </c>
      <c r="X51">
        <v>3.28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7.91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-5</v>
      </c>
      <c r="X52">
        <v>7.91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2.89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-5</v>
      </c>
      <c r="X53">
        <v>2.89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4.05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-5</v>
      </c>
      <c r="X54">
        <v>4.05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6.56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-5</v>
      </c>
      <c r="X55">
        <v>6.56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-5</v>
      </c>
      <c r="X56">
        <v>5.5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6.17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-5</v>
      </c>
      <c r="X57">
        <v>6.17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-5</v>
      </c>
      <c r="X58">
        <v>2.7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1.83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-5</v>
      </c>
      <c r="X59">
        <v>1.83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5.1100000000000003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-5</v>
      </c>
      <c r="X60">
        <v>5.1100000000000003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-5</v>
      </c>
      <c r="X61">
        <v>5.4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5.1100000000000003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-5</v>
      </c>
      <c r="X62">
        <v>5.1100000000000003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-5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-5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6.56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-5</v>
      </c>
      <c r="X69">
        <v>6.56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-5</v>
      </c>
      <c r="X70">
        <v>2.6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7.13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-5</v>
      </c>
      <c r="X71">
        <v>7.13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6.36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-5</v>
      </c>
      <c r="X72">
        <v>6.36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4.97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-5</v>
      </c>
      <c r="X73">
        <v>4.97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0.87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-5</v>
      </c>
      <c r="X74">
        <v>0.87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1.47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1.47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3.0607500000000003E-2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-0.12</v>
      </c>
      <c r="X99">
        <f t="shared" si="1"/>
        <v>3.0607500000000003E-2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N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10.947328000000001</v>
      </c>
      <c r="E3">
        <f>GT_NG!P3</f>
        <v>15.323036917272972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82.877645999099258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547.26962960260846</v>
      </c>
      <c r="P3" s="37">
        <v>118.23425712759239</v>
      </c>
      <c r="Q3" s="37">
        <v>38.200000000000003</v>
      </c>
      <c r="R3" s="39">
        <v>0</v>
      </c>
      <c r="S3" s="39">
        <v>0</v>
      </c>
      <c r="T3" s="38">
        <f>SUMPRODUCT(LTA!J3:AN3,LTA!J$101:AN$101,LTA!J$103:AN$103)</f>
        <v>26.66</v>
      </c>
      <c r="U3" s="38">
        <f>SUMPRODUCT(LTA!J3:AN3,LTA!J$102:AN$102,LTA!J$103:AN$103)</f>
        <v>64.37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278.72000000000003</v>
      </c>
      <c r="Z3" s="35">
        <f>IEX!N3</f>
        <v>0</v>
      </c>
      <c r="AA3" s="76">
        <f>STOA!H3</f>
        <v>2.41</v>
      </c>
      <c r="AB3" s="76">
        <f>-STOA!N3</f>
        <v>-252.22</v>
      </c>
      <c r="AC3">
        <f>SUMIF(B3:AB3,"&gt;0")*$AC$2-SUMIF(B3:AB3,"&lt;0")*($AC$2/(1-$AC$2))+SUMIF(AI3:AR3,"&gt;0")*$AC$2-SUMIF(AI3:AR3,"&lt;0")*($AC$2/(1-$AC$2))</f>
        <v>12.624570498881729</v>
      </c>
      <c r="AD3">
        <f>SUM(B3:AB3,AI3:AV3)-AC3</f>
        <v>1099.4873271476913</v>
      </c>
      <c r="AE3">
        <f>'IDT-1'!B3</f>
        <v>70</v>
      </c>
      <c r="AF3" s="25"/>
      <c r="AG3">
        <f>SUM(AD3:AF3)</f>
        <v>1169.4873271476913</v>
      </c>
      <c r="AI3" s="35">
        <f>PXIL!H3</f>
        <v>0</v>
      </c>
      <c r="AJ3" s="35">
        <f>PXIL!N3</f>
        <v>0</v>
      </c>
      <c r="AK3" s="35">
        <f>RTM_IEX!H3</f>
        <v>179.32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10.947328000000001</v>
      </c>
      <c r="E4">
        <f>GT_NG!P4</f>
        <v>12.416585365853662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572.817602123999</v>
      </c>
      <c r="P4" s="37">
        <v>118.23425712759239</v>
      </c>
      <c r="Q4" s="37">
        <v>38.200000000000003</v>
      </c>
      <c r="R4" s="39">
        <v>0</v>
      </c>
      <c r="S4" s="39">
        <v>0</v>
      </c>
      <c r="T4" s="38">
        <f>SUMPRODUCT(LTA!J4:AN4,LTA!J$101:AN$101,LTA!J$103:AN$103)</f>
        <v>25.66</v>
      </c>
      <c r="U4" s="38">
        <f>SUMPRODUCT(LTA!J4:AN4,LTA!J$102:AN$102,LTA!J$103:AN$103)</f>
        <v>64.08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192.92000000000002</v>
      </c>
      <c r="Z4" s="35">
        <f>IEX!N4</f>
        <v>0</v>
      </c>
      <c r="AA4" s="76">
        <f>STOA!H4</f>
        <v>2.41</v>
      </c>
      <c r="AB4" s="76">
        <f>-STOA!N4</f>
        <v>-252.22</v>
      </c>
      <c r="AC4">
        <f t="shared" ref="AC4:AC67" si="0">SUMIF(B4:AB4,"&gt;0")*$AC$2-SUMIF(B4:AB4,"&lt;0")*($AC$2/(1-$AC$2))+SUMIF(AI4:AR4,"&gt;0")*$AC$2-SUMIF(AI4:AR4,"&lt;0")*($AC$2/(1-$AC$2))</f>
        <v>12.311196723654534</v>
      </c>
      <c r="AD4">
        <f t="shared" ref="AD4:AD67" si="1">SUM(B4:AB4,AI4:AV4)-AC4</f>
        <v>1059.6245758937907</v>
      </c>
      <c r="AE4">
        <f>'IDT-1'!B4</f>
        <v>95</v>
      </c>
      <c r="AF4" s="25"/>
      <c r="AG4">
        <f t="shared" ref="AG4:AG67" si="2">SUM(AD4:AF4)</f>
        <v>1154.6245758937907</v>
      </c>
      <c r="AI4" s="35">
        <f>PXIL!H4</f>
        <v>0</v>
      </c>
      <c r="AJ4" s="35">
        <f>PXIL!N4</f>
        <v>0</v>
      </c>
      <c r="AK4" s="35">
        <f>RTM_IEX!H4</f>
        <v>202.47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10.947328000000001</v>
      </c>
      <c r="E5">
        <f>GT_NG!P5</f>
        <v>12.416585365853662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651.44598288927023</v>
      </c>
      <c r="P5" s="37">
        <v>118.23425712759239</v>
      </c>
      <c r="Q5" s="37">
        <v>38.200000000000003</v>
      </c>
      <c r="R5" s="39">
        <v>0</v>
      </c>
      <c r="S5" s="39">
        <v>0</v>
      </c>
      <c r="T5" s="38">
        <f>SUMPRODUCT(LTA!J5:AN5,LTA!J$101:AN$101,LTA!J$103:AN$103)</f>
        <v>24.66</v>
      </c>
      <c r="U5" s="38">
        <f>SUMPRODUCT(LTA!J5:AN5,LTA!J$102:AN$102,LTA!J$103:AN$103)</f>
        <v>63.569999999999993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168.81</v>
      </c>
      <c r="Z5" s="35">
        <f>IEX!N5</f>
        <v>0</v>
      </c>
      <c r="AA5" s="76">
        <f>STOA!H5</f>
        <v>2.41</v>
      </c>
      <c r="AB5" s="76">
        <f>-STOA!N5</f>
        <v>-252.22</v>
      </c>
      <c r="AC5">
        <f t="shared" si="0"/>
        <v>12.070398093623647</v>
      </c>
      <c r="AD5">
        <f t="shared" si="1"/>
        <v>1028.9937552890926</v>
      </c>
      <c r="AE5">
        <f>'IDT-1'!B5</f>
        <v>103</v>
      </c>
      <c r="AF5" s="25"/>
      <c r="AG5">
        <f t="shared" si="2"/>
        <v>1131.9937552890926</v>
      </c>
      <c r="AI5" s="35">
        <f>PXIL!H5</f>
        <v>0</v>
      </c>
      <c r="AJ5" s="35">
        <f>PXIL!N5</f>
        <v>0</v>
      </c>
      <c r="AK5" s="35">
        <f>RTM_IEX!H5</f>
        <v>118.59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10.947328000000001</v>
      </c>
      <c r="E6">
        <f>GT_NG!P6</f>
        <v>12.416585365853662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679.94611554907488</v>
      </c>
      <c r="P6" s="37">
        <v>118.23425712759239</v>
      </c>
      <c r="Q6" s="37">
        <v>38.200000000000003</v>
      </c>
      <c r="R6" s="39">
        <v>0</v>
      </c>
      <c r="S6" s="39">
        <v>0</v>
      </c>
      <c r="T6" s="38">
        <f>SUMPRODUCT(LTA!J6:AN6,LTA!J$101:AN$101,LTA!J$103:AN$103)</f>
        <v>23.99</v>
      </c>
      <c r="U6" s="38">
        <f>SUMPRODUCT(LTA!J6:AN6,LTA!J$102:AN$102,LTA!J$103:AN$103)</f>
        <v>63.569999999999993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138.93</v>
      </c>
      <c r="Z6" s="35">
        <f>IEX!N6</f>
        <v>0</v>
      </c>
      <c r="AA6" s="76">
        <f>STOA!H6</f>
        <v>2.41</v>
      </c>
      <c r="AB6" s="76">
        <f>-STOA!N6</f>
        <v>-252.22</v>
      </c>
      <c r="AC6">
        <f t="shared" si="0"/>
        <v>11.858863128370125</v>
      </c>
      <c r="AD6">
        <f t="shared" si="1"/>
        <v>1002.085422914151</v>
      </c>
      <c r="AE6">
        <f>'IDT-1'!B6</f>
        <v>118</v>
      </c>
      <c r="AF6" s="25"/>
      <c r="AG6">
        <f t="shared" si="2"/>
        <v>1120.085422914151</v>
      </c>
      <c r="AI6" s="35">
        <f>PXIL!H6</f>
        <v>0</v>
      </c>
      <c r="AJ6" s="35">
        <f>PXIL!N6</f>
        <v>0</v>
      </c>
      <c r="AK6" s="35">
        <f>RTM_IEX!H6</f>
        <v>93.52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10.947328000000001</v>
      </c>
      <c r="E7">
        <f>GT_NG!P7</f>
        <v>12.416585365853662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715.17634312545488</v>
      </c>
      <c r="P7" s="37">
        <v>118.23425712759239</v>
      </c>
      <c r="Q7" s="37">
        <v>38.200000000000003</v>
      </c>
      <c r="R7" s="39">
        <v>0</v>
      </c>
      <c r="S7" s="39">
        <v>0</v>
      </c>
      <c r="T7" s="38">
        <f>SUMPRODUCT(LTA!J7:AN7,LTA!J$101:AN$101,LTA!J$103:AN$103)</f>
        <v>22.99</v>
      </c>
      <c r="U7" s="38">
        <f>SUMPRODUCT(LTA!J7:AN7,LTA!J$102:AN$102,LTA!J$103:AN$103)</f>
        <v>62.56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114.82000000000001</v>
      </c>
      <c r="Z7" s="35">
        <f>IEX!N7</f>
        <v>0</v>
      </c>
      <c r="AA7" s="76">
        <f>STOA!H7</f>
        <v>2.41</v>
      </c>
      <c r="AB7" s="76">
        <f>-STOA!N7</f>
        <v>-252.22</v>
      </c>
      <c r="AC7">
        <f t="shared" si="0"/>
        <v>11.696780903465887</v>
      </c>
      <c r="AD7">
        <f t="shared" si="1"/>
        <v>981.46773271543509</v>
      </c>
      <c r="AE7">
        <f>'IDT-1'!B7</f>
        <v>128</v>
      </c>
      <c r="AF7" s="25"/>
      <c r="AG7">
        <f t="shared" si="2"/>
        <v>1109.467732715435</v>
      </c>
      <c r="AI7" s="35">
        <f>PXIL!H7</f>
        <v>0</v>
      </c>
      <c r="AJ7" s="35">
        <f>PXIL!N7</f>
        <v>0</v>
      </c>
      <c r="AK7" s="35">
        <f>RTM_IEX!H7</f>
        <v>63.63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10.947328000000001</v>
      </c>
      <c r="E8">
        <f>GT_NG!P8</f>
        <v>12.416585365853662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753.34634312545484</v>
      </c>
      <c r="P8" s="37">
        <v>118.23425712759239</v>
      </c>
      <c r="Q8" s="37">
        <v>38.200000000000003</v>
      </c>
      <c r="R8" s="39">
        <v>0</v>
      </c>
      <c r="S8" s="39">
        <v>0</v>
      </c>
      <c r="T8" s="38">
        <f>SUMPRODUCT(LTA!J8:AN8,LTA!J$101:AN$101,LTA!J$103:AN$103)</f>
        <v>21.990000000000002</v>
      </c>
      <c r="U8" s="38">
        <f>SUMPRODUCT(LTA!J8:AN8,LTA!J$102:AN$102,LTA!J$103:AN$103)</f>
        <v>62.56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156.28</v>
      </c>
      <c r="Z8" s="35">
        <f>IEX!N8</f>
        <v>0</v>
      </c>
      <c r="AA8" s="76">
        <f>STOA!H8</f>
        <v>2.41</v>
      </c>
      <c r="AB8" s="76">
        <f>-STOA!N8</f>
        <v>-252.22</v>
      </c>
      <c r="AC8">
        <f t="shared" si="0"/>
        <v>11.904026903465887</v>
      </c>
      <c r="AD8">
        <f t="shared" si="1"/>
        <v>1007.830486715435</v>
      </c>
      <c r="AE8">
        <f>'IDT-1'!B8</f>
        <v>123</v>
      </c>
      <c r="AF8" s="25"/>
      <c r="AG8">
        <f t="shared" si="2"/>
        <v>1130.830486715435</v>
      </c>
      <c r="AI8" s="35">
        <f>PXIL!H8</f>
        <v>0</v>
      </c>
      <c r="AJ8" s="35">
        <f>PXIL!N8</f>
        <v>0</v>
      </c>
      <c r="AK8" s="35">
        <f>RTM_IEX!H8</f>
        <v>11.57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10.947328000000001</v>
      </c>
      <c r="E9">
        <f>GT_NG!P9</f>
        <v>12.416585365853662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708.92124627348801</v>
      </c>
      <c r="P9" s="37">
        <v>118.23425712759239</v>
      </c>
      <c r="Q9" s="37">
        <v>38.200000000000003</v>
      </c>
      <c r="R9" s="39">
        <v>0</v>
      </c>
      <c r="S9" s="39">
        <v>0</v>
      </c>
      <c r="T9" s="38">
        <f>SUMPRODUCT(LTA!J9:AN9,LTA!J$101:AN$101,LTA!J$103:AN$103)</f>
        <v>21.66</v>
      </c>
      <c r="U9" s="38">
        <f>SUMPRODUCT(LTA!J9:AN9,LTA!J$102:AN$102,LTA!J$103:AN$103)</f>
        <v>69.87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142.78</v>
      </c>
      <c r="Z9" s="35">
        <f>IEX!N9</f>
        <v>0</v>
      </c>
      <c r="AA9" s="76">
        <f>STOA!H9</f>
        <v>2.41</v>
      </c>
      <c r="AB9" s="76">
        <f>-STOA!N9</f>
        <v>-252.22</v>
      </c>
      <c r="AC9">
        <f t="shared" si="0"/>
        <v>11.769827148020546</v>
      </c>
      <c r="AD9">
        <f t="shared" si="1"/>
        <v>990.75958961891365</v>
      </c>
      <c r="AE9">
        <f>'IDT-1'!B9</f>
        <v>128</v>
      </c>
      <c r="AF9" s="25"/>
      <c r="AG9">
        <f t="shared" si="2"/>
        <v>1118.7595896189137</v>
      </c>
      <c r="AI9" s="35">
        <f>PXIL!H9</f>
        <v>0</v>
      </c>
      <c r="AJ9" s="35">
        <f>PXIL!N9</f>
        <v>0</v>
      </c>
      <c r="AK9" s="35">
        <f>RTM_IEX!H9</f>
        <v>45.31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10.947328000000001</v>
      </c>
      <c r="E10">
        <f>GT_NG!P10</f>
        <v>12.416585365853662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700.56558362288558</v>
      </c>
      <c r="P10" s="37">
        <v>118.23425712759239</v>
      </c>
      <c r="Q10" s="37">
        <v>38.200000000000003</v>
      </c>
      <c r="R10" s="39">
        <v>0</v>
      </c>
      <c r="S10" s="39">
        <v>0</v>
      </c>
      <c r="T10" s="38">
        <f>SUMPRODUCT(LTA!J10:AN10,LTA!J$101:AN$101,LTA!J$103:AN$103)</f>
        <v>21.33</v>
      </c>
      <c r="U10" s="38">
        <f>SUMPRODUCT(LTA!J10:AN10,LTA!J$102:AN$102,LTA!J$103:AN$103)</f>
        <v>69.87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124.46000000000001</v>
      </c>
      <c r="Z10" s="35">
        <f>IEX!N10</f>
        <v>0</v>
      </c>
      <c r="AA10" s="76">
        <f>STOA!H10</f>
        <v>2.41</v>
      </c>
      <c r="AB10" s="76">
        <f>-STOA!N10</f>
        <v>-252.22</v>
      </c>
      <c r="AC10">
        <f t="shared" si="0"/>
        <v>11.62688697934585</v>
      </c>
      <c r="AD10">
        <f t="shared" si="1"/>
        <v>972.57686713698615</v>
      </c>
      <c r="AE10">
        <f>'IDT-1'!B10</f>
        <v>133</v>
      </c>
      <c r="AF10" s="25"/>
      <c r="AG10">
        <f t="shared" si="2"/>
        <v>1105.576867136986</v>
      </c>
      <c r="AI10" s="35">
        <f>PXIL!H10</f>
        <v>0</v>
      </c>
      <c r="AJ10" s="35">
        <f>PXIL!N10</f>
        <v>0</v>
      </c>
      <c r="AK10" s="35">
        <f>RTM_IEX!H10</f>
        <v>53.99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10.947328000000001</v>
      </c>
      <c r="E11">
        <f>GT_NG!P11</f>
        <v>12.416585365853662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700.56558362288558</v>
      </c>
      <c r="P11" s="37">
        <v>118.23425712759239</v>
      </c>
      <c r="Q11" s="37">
        <v>38.200000000000003</v>
      </c>
      <c r="R11" s="39">
        <v>0</v>
      </c>
      <c r="S11" s="39">
        <v>0</v>
      </c>
      <c r="T11" s="38">
        <f>SUMPRODUCT(LTA!J11:AN11,LTA!J$101:AN$101,LTA!J$103:AN$103)</f>
        <v>24.99</v>
      </c>
      <c r="U11" s="38">
        <f>SUMPRODUCT(LTA!J11:AN11,LTA!J$102:AN$102,LTA!J$103:AN$103)</f>
        <v>66.27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111.93</v>
      </c>
      <c r="Z11" s="35">
        <f>IEX!N11</f>
        <v>0</v>
      </c>
      <c r="AA11" s="76">
        <f>STOA!H11</f>
        <v>2.41</v>
      </c>
      <c r="AB11" s="76">
        <f>-STOA!N11</f>
        <v>-252.22</v>
      </c>
      <c r="AC11">
        <f t="shared" si="0"/>
        <v>11.42432097934585</v>
      </c>
      <c r="AD11">
        <f t="shared" si="1"/>
        <v>946.80943313698617</v>
      </c>
      <c r="AE11">
        <f>'IDT-1'!B11</f>
        <v>138</v>
      </c>
      <c r="AF11" s="25"/>
      <c r="AG11">
        <f t="shared" si="2"/>
        <v>1084.8094331369862</v>
      </c>
      <c r="AI11" s="35">
        <f>PXIL!H11</f>
        <v>0</v>
      </c>
      <c r="AJ11" s="35">
        <f>PXIL!N11</f>
        <v>0</v>
      </c>
      <c r="AK11" s="35">
        <f>RTM_IEX!H11</f>
        <v>40.49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10.947328000000001</v>
      </c>
      <c r="E12">
        <f>GT_NG!P12</f>
        <v>12.416585365853662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697.69760762288558</v>
      </c>
      <c r="P12" s="37">
        <v>118.23425712759239</v>
      </c>
      <c r="Q12" s="37">
        <v>38.200000000000003</v>
      </c>
      <c r="R12" s="39">
        <v>0</v>
      </c>
      <c r="S12" s="39">
        <v>0</v>
      </c>
      <c r="T12" s="38">
        <f>SUMPRODUCT(LTA!J12:AN12,LTA!J$101:AN$101,LTA!J$103:AN$103)</f>
        <v>24.99</v>
      </c>
      <c r="U12" s="38">
        <f>SUMPRODUCT(LTA!J12:AN12,LTA!J$102:AN$102,LTA!J$103:AN$103)</f>
        <v>65.77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106.15</v>
      </c>
      <c r="Z12" s="35">
        <f>IEX!N12</f>
        <v>0</v>
      </c>
      <c r="AA12" s="76">
        <f>STOA!H12</f>
        <v>2.41</v>
      </c>
      <c r="AB12" s="76">
        <f>-STOA!N12</f>
        <v>-252.22</v>
      </c>
      <c r="AC12">
        <f t="shared" si="0"/>
        <v>11.360532766545848</v>
      </c>
      <c r="AD12">
        <f t="shared" si="1"/>
        <v>938.69524534978621</v>
      </c>
      <c r="AE12">
        <f>'IDT-1'!B12</f>
        <v>133</v>
      </c>
      <c r="AF12" s="25"/>
      <c r="AG12">
        <f t="shared" si="2"/>
        <v>1071.6952453497861</v>
      </c>
      <c r="AI12" s="35">
        <f>PXIL!H12</f>
        <v>0</v>
      </c>
      <c r="AJ12" s="35">
        <f>PXIL!N12</f>
        <v>0</v>
      </c>
      <c r="AK12" s="35">
        <f>RTM_IEX!H12</f>
        <v>41.46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10.947328000000001</v>
      </c>
      <c r="E13">
        <f>GT_NG!P13</f>
        <v>12.410537712017325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699.06760762288559</v>
      </c>
      <c r="P13" s="37">
        <v>118.23425712759239</v>
      </c>
      <c r="Q13" s="37">
        <v>38.200000000000003</v>
      </c>
      <c r="R13" s="39">
        <v>0</v>
      </c>
      <c r="S13" s="39">
        <v>0</v>
      </c>
      <c r="T13" s="38">
        <f>SUMPRODUCT(LTA!J13:AN13,LTA!J$101:AN$101,LTA!J$103:AN$103)</f>
        <v>36.340000000000003</v>
      </c>
      <c r="U13" s="38">
        <f>SUMPRODUCT(LTA!J13:AN13,LTA!J$102:AN$102,LTA!J$103:AN$103)</f>
        <v>73.27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89.76</v>
      </c>
      <c r="Z13" s="35">
        <f>IEX!N13</f>
        <v>0</v>
      </c>
      <c r="AA13" s="76">
        <f>STOA!H13</f>
        <v>2.41</v>
      </c>
      <c r="AB13" s="76">
        <f>-STOA!N13</f>
        <v>-252.22</v>
      </c>
      <c r="AC13">
        <f t="shared" si="0"/>
        <v>11.066971594845924</v>
      </c>
      <c r="AD13">
        <f t="shared" si="1"/>
        <v>901.35275886764953</v>
      </c>
      <c r="AE13">
        <f>'IDT-1'!B13</f>
        <v>143</v>
      </c>
      <c r="AF13" s="25"/>
      <c r="AG13">
        <f t="shared" si="2"/>
        <v>1044.3527588676495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10.947328000000001</v>
      </c>
      <c r="E14">
        <f>GT_NG!P14</f>
        <v>12.410537712017325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699.23760762288555</v>
      </c>
      <c r="P14" s="37">
        <v>118.23425712759239</v>
      </c>
      <c r="Q14" s="37">
        <v>38.200000000000003</v>
      </c>
      <c r="R14" s="39">
        <v>0</v>
      </c>
      <c r="S14" s="39">
        <v>0</v>
      </c>
      <c r="T14" s="38">
        <f>SUMPRODUCT(LTA!J14:AN14,LTA!J$101:AN$101,LTA!J$103:AN$103)</f>
        <v>36</v>
      </c>
      <c r="U14" s="38">
        <f>SUMPRODUCT(LTA!J14:AN14,LTA!J$102:AN$102,LTA!J$103:AN$103)</f>
        <v>72.77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72.400000000000006</v>
      </c>
      <c r="Z14" s="35">
        <f>IEX!N14</f>
        <v>0</v>
      </c>
      <c r="AA14" s="76">
        <f>STOA!H14</f>
        <v>2.41</v>
      </c>
      <c r="AB14" s="76">
        <f>-STOA!N14</f>
        <v>-252.22</v>
      </c>
      <c r="AC14">
        <f t="shared" si="0"/>
        <v>10.926337594845924</v>
      </c>
      <c r="AD14">
        <f t="shared" si="1"/>
        <v>883.46339286764953</v>
      </c>
      <c r="AE14">
        <f>'IDT-1'!B14</f>
        <v>153</v>
      </c>
      <c r="AF14" s="25"/>
      <c r="AG14">
        <f t="shared" si="2"/>
        <v>1036.4633928676494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10.947328000000001</v>
      </c>
      <c r="E15">
        <f>GT_NG!P15</f>
        <v>12.410537712017325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701.01487639920913</v>
      </c>
      <c r="P15" s="37">
        <v>118.23425712759239</v>
      </c>
      <c r="Q15" s="37">
        <v>38.200000000000003</v>
      </c>
      <c r="R15" s="39">
        <v>0</v>
      </c>
      <c r="S15" s="39">
        <v>0</v>
      </c>
      <c r="T15" s="38">
        <f>SUMPRODUCT(LTA!J15:AN15,LTA!J$101:AN$101,LTA!J$103:AN$103)</f>
        <v>34.989999999999995</v>
      </c>
      <c r="U15" s="38">
        <f>SUMPRODUCT(LTA!J15:AN15,LTA!J$102:AN$102,LTA!J$103:AN$103)</f>
        <v>72.27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59.870000000000005</v>
      </c>
      <c r="Z15" s="35">
        <f>IEX!N15</f>
        <v>0</v>
      </c>
      <c r="AA15" s="76">
        <f>STOA!H15</f>
        <v>2.36</v>
      </c>
      <c r="AB15" s="76">
        <f>-STOA!N15</f>
        <v>-252.22</v>
      </c>
      <c r="AC15">
        <f t="shared" si="0"/>
        <v>10.830298291301245</v>
      </c>
      <c r="AD15">
        <f t="shared" si="1"/>
        <v>871.24670094751741</v>
      </c>
      <c r="AE15">
        <f>'IDT-1'!B15</f>
        <v>158</v>
      </c>
      <c r="AF15" s="25"/>
      <c r="AG15">
        <f t="shared" si="2"/>
        <v>1029.2467009475174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10.947328000000001</v>
      </c>
      <c r="E16">
        <f>GT_NG!P16</f>
        <v>12.410537712017325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701.70926857679899</v>
      </c>
      <c r="P16" s="37">
        <v>118.23425712759239</v>
      </c>
      <c r="Q16" s="37">
        <v>38.200000000000003</v>
      </c>
      <c r="R16" s="39">
        <v>0</v>
      </c>
      <c r="S16" s="39">
        <v>0</v>
      </c>
      <c r="T16" s="38">
        <f>SUMPRODUCT(LTA!J16:AN16,LTA!J$101:AN$101,LTA!J$103:AN$103)</f>
        <v>34.67</v>
      </c>
      <c r="U16" s="38">
        <f>SUMPRODUCT(LTA!J16:AN16,LTA!J$102:AN$102,LTA!J$103:AN$103)</f>
        <v>71.77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61.800000000000004</v>
      </c>
      <c r="Z16" s="35">
        <f>IEX!N16</f>
        <v>0</v>
      </c>
      <c r="AA16" s="76">
        <f>STOA!H16</f>
        <v>2.36</v>
      </c>
      <c r="AB16" s="76">
        <f>-STOA!N16</f>
        <v>-252.22</v>
      </c>
      <c r="AC16">
        <f t="shared" si="0"/>
        <v>10.844372550286447</v>
      </c>
      <c r="AD16">
        <f t="shared" si="1"/>
        <v>873.03701886612214</v>
      </c>
      <c r="AE16">
        <f>'IDT-1'!B16</f>
        <v>163</v>
      </c>
      <c r="AF16" s="25"/>
      <c r="AG16">
        <f t="shared" si="2"/>
        <v>1036.0370188661223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10.947328000000001</v>
      </c>
      <c r="E17">
        <f>GT_NG!P17</f>
        <v>12.410537712017325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627.9348763992092</v>
      </c>
      <c r="P17" s="37">
        <v>118.23425712759239</v>
      </c>
      <c r="Q17" s="37">
        <v>38.200000000000003</v>
      </c>
      <c r="R17" s="39">
        <v>0</v>
      </c>
      <c r="S17" s="39">
        <v>0</v>
      </c>
      <c r="T17" s="38">
        <f>SUMPRODUCT(LTA!J17:AN17,LTA!J$101:AN$101,LTA!J$103:AN$103)</f>
        <v>33.67</v>
      </c>
      <c r="U17" s="38">
        <f>SUMPRODUCT(LTA!J17:AN17,LTA!J$102:AN$102,LTA!J$103:AN$103)</f>
        <v>71.27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53.120000000000005</v>
      </c>
      <c r="Z17" s="35">
        <f>IEX!N17</f>
        <v>0</v>
      </c>
      <c r="AA17" s="76">
        <f>STOA!H17</f>
        <v>2.36</v>
      </c>
      <c r="AB17" s="76">
        <f>-STOA!N17</f>
        <v>-252.22</v>
      </c>
      <c r="AC17">
        <f t="shared" si="0"/>
        <v>10.783654291301245</v>
      </c>
      <c r="AD17">
        <f t="shared" si="1"/>
        <v>865.31334494751752</v>
      </c>
      <c r="AE17">
        <f>'IDT-1'!B17</f>
        <v>168</v>
      </c>
      <c r="AF17" s="25"/>
      <c r="AG17">
        <f t="shared" si="2"/>
        <v>1033.3133449475176</v>
      </c>
      <c r="AI17" s="35">
        <f>PXIL!H17</f>
        <v>0</v>
      </c>
      <c r="AJ17" s="35">
        <f>PXIL!N17</f>
        <v>0</v>
      </c>
      <c r="AK17" s="35">
        <f>RTM_IEX!H17</f>
        <v>76.17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10.947328000000001</v>
      </c>
      <c r="E18">
        <f>GT_NG!P18</f>
        <v>12.410537712017325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628.45048466240746</v>
      </c>
      <c r="P18" s="37">
        <v>118.23425712759239</v>
      </c>
      <c r="Q18" s="37">
        <v>38.200000000000003</v>
      </c>
      <c r="R18" s="39">
        <v>0</v>
      </c>
      <c r="S18" s="39">
        <v>0</v>
      </c>
      <c r="T18" s="38">
        <f>SUMPRODUCT(LTA!J18:AN18,LTA!J$101:AN$101,LTA!J$103:AN$103)</f>
        <v>33.010000000000005</v>
      </c>
      <c r="U18" s="38">
        <f>SUMPRODUCT(LTA!J18:AN18,LTA!J$102:AN$102,LTA!J$103:AN$103)</f>
        <v>70.77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55.050000000000004</v>
      </c>
      <c r="Z18" s="35">
        <f>IEX!N18</f>
        <v>0</v>
      </c>
      <c r="AA18" s="76">
        <f>STOA!H18</f>
        <v>2.36</v>
      </c>
      <c r="AB18" s="76">
        <f>-STOA!N18</f>
        <v>-252.22</v>
      </c>
      <c r="AC18">
        <f t="shared" si="0"/>
        <v>10.786116035754194</v>
      </c>
      <c r="AD18">
        <f t="shared" si="1"/>
        <v>865.62649146626302</v>
      </c>
      <c r="AE18">
        <f>'IDT-1'!B18</f>
        <v>168</v>
      </c>
      <c r="AF18" s="25"/>
      <c r="AG18">
        <f t="shared" si="2"/>
        <v>1033.6264914662629</v>
      </c>
      <c r="AI18" s="35">
        <f>PXIL!H18</f>
        <v>0</v>
      </c>
      <c r="AJ18" s="35">
        <f>PXIL!N18</f>
        <v>0</v>
      </c>
      <c r="AK18" s="35">
        <f>RTM_IEX!H18</f>
        <v>75.2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10.947328000000001</v>
      </c>
      <c r="E19">
        <f>GT_NG!P19</f>
        <v>12.410537712017325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628.45048466240746</v>
      </c>
      <c r="P19" s="37">
        <v>118.23425712759239</v>
      </c>
      <c r="Q19" s="37">
        <v>38.200000000000003</v>
      </c>
      <c r="R19" s="39">
        <v>0</v>
      </c>
      <c r="S19" s="39">
        <v>0</v>
      </c>
      <c r="T19" s="38">
        <f>SUMPRODUCT(LTA!J19:AN19,LTA!J$101:AN$101,LTA!J$103:AN$103)</f>
        <v>30.99</v>
      </c>
      <c r="U19" s="38">
        <f>SUMPRODUCT(LTA!J19:AN19,LTA!J$102:AN$102,LTA!J$103:AN$103)</f>
        <v>63.269999999999996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79.150000000000006</v>
      </c>
      <c r="Z19" s="35">
        <f>IEX!N19</f>
        <v>0</v>
      </c>
      <c r="AA19" s="76">
        <f>STOA!H19</f>
        <v>2.36</v>
      </c>
      <c r="AB19" s="76">
        <f>-STOA!N19</f>
        <v>-252.22</v>
      </c>
      <c r="AC19">
        <f t="shared" si="0"/>
        <v>10.892352035754193</v>
      </c>
      <c r="AD19">
        <f t="shared" si="1"/>
        <v>879.14025546626283</v>
      </c>
      <c r="AE19">
        <f>'IDT-1'!B19</f>
        <v>163</v>
      </c>
      <c r="AF19" s="25"/>
      <c r="AG19">
        <f t="shared" si="2"/>
        <v>1042.1402554662627</v>
      </c>
      <c r="AI19" s="35">
        <f>PXIL!H19</f>
        <v>0</v>
      </c>
      <c r="AJ19" s="35">
        <f>PXIL!N19</f>
        <v>0</v>
      </c>
      <c r="AK19" s="35">
        <f>RTM_IEX!H19</f>
        <v>74.239999999999995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10.947328000000001</v>
      </c>
      <c r="E20">
        <f>GT_NG!P20</f>
        <v>12.410537712017325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628.97487639920928</v>
      </c>
      <c r="P20" s="37">
        <v>118.23425712759239</v>
      </c>
      <c r="Q20" s="37">
        <v>38.200000000000003</v>
      </c>
      <c r="R20" s="39">
        <v>0</v>
      </c>
      <c r="S20" s="39">
        <v>0</v>
      </c>
      <c r="T20" s="38">
        <f>SUMPRODUCT(LTA!J20:AN20,LTA!J$101:AN$101,LTA!J$103:AN$103)</f>
        <v>30.01</v>
      </c>
      <c r="U20" s="38">
        <f>SUMPRODUCT(LTA!J20:AN20,LTA!J$102:AN$102,LTA!J$103:AN$103)</f>
        <v>60.769999999999996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88.79</v>
      </c>
      <c r="Z20" s="35">
        <f>IEX!N20</f>
        <v>0</v>
      </c>
      <c r="AA20" s="76">
        <f>STOA!H20</f>
        <v>2.36</v>
      </c>
      <c r="AB20" s="76">
        <f>-STOA!N20</f>
        <v>-252.22</v>
      </c>
      <c r="AC20">
        <f t="shared" si="0"/>
        <v>10.974520291301248</v>
      </c>
      <c r="AD20">
        <f t="shared" si="1"/>
        <v>889.59247894751775</v>
      </c>
      <c r="AE20">
        <f>'IDT-1'!B20</f>
        <v>163</v>
      </c>
      <c r="AF20" s="25"/>
      <c r="AG20">
        <f t="shared" si="2"/>
        <v>1052.5924789475177</v>
      </c>
      <c r="AI20" s="35">
        <f>PXIL!H20</f>
        <v>0</v>
      </c>
      <c r="AJ20" s="35">
        <f>PXIL!N20</f>
        <v>0</v>
      </c>
      <c r="AK20" s="35">
        <f>RTM_IEX!H20</f>
        <v>78.09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10.947328000000001</v>
      </c>
      <c r="E21">
        <f>GT_NG!P21</f>
        <v>12.410537712017325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643.30906553276782</v>
      </c>
      <c r="P21" s="37">
        <v>118.23425712759239</v>
      </c>
      <c r="Q21" s="37">
        <v>38.200000000000003</v>
      </c>
      <c r="R21" s="39">
        <v>0</v>
      </c>
      <c r="S21" s="39">
        <v>0</v>
      </c>
      <c r="T21" s="38">
        <f>SUMPRODUCT(LTA!J21:AN21,LTA!J$101:AN$101,LTA!J$103:AN$103)</f>
        <v>28.330000000000002</v>
      </c>
      <c r="U21" s="38">
        <f>SUMPRODUCT(LTA!J21:AN21,LTA!J$102:AN$102,LTA!J$103:AN$103)</f>
        <v>60.17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86.86</v>
      </c>
      <c r="Z21" s="35">
        <f>IEX!N21</f>
        <v>0</v>
      </c>
      <c r="AA21" s="76">
        <f>STOA!H21</f>
        <v>2.36</v>
      </c>
      <c r="AB21" s="76">
        <f>-STOA!N21</f>
        <v>-252.22</v>
      </c>
      <c r="AC21">
        <f t="shared" si="0"/>
        <v>11.113704966543004</v>
      </c>
      <c r="AD21">
        <f t="shared" si="1"/>
        <v>907.29748340583444</v>
      </c>
      <c r="AE21">
        <f>'IDT-1'!B21</f>
        <v>163</v>
      </c>
      <c r="AF21" s="25"/>
      <c r="AG21">
        <f t="shared" si="2"/>
        <v>1070.2974834058346</v>
      </c>
      <c r="AI21" s="35">
        <f>PXIL!H21</f>
        <v>0</v>
      </c>
      <c r="AJ21" s="35">
        <f>PXIL!N21</f>
        <v>0</v>
      </c>
      <c r="AK21" s="35">
        <f>RTM_IEX!H21</f>
        <v>85.81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10.947328000000001</v>
      </c>
      <c r="E22">
        <f>GT_NG!P22</f>
        <v>12.410537712017325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653.2129683838765</v>
      </c>
      <c r="P22" s="37">
        <v>118.23425712759239</v>
      </c>
      <c r="Q22" s="37">
        <v>38.200000000000003</v>
      </c>
      <c r="R22" s="39">
        <v>0</v>
      </c>
      <c r="S22" s="39">
        <v>0</v>
      </c>
      <c r="T22" s="38">
        <f>SUMPRODUCT(LTA!J22:AN22,LTA!J$101:AN$101,LTA!J$103:AN$103)</f>
        <v>28.330000000000002</v>
      </c>
      <c r="U22" s="38">
        <f>SUMPRODUCT(LTA!J22:AN22,LTA!J$102:AN$102,LTA!J$103:AN$103)</f>
        <v>58.17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87.83</v>
      </c>
      <c r="Z22" s="35">
        <f>IEX!N22</f>
        <v>0</v>
      </c>
      <c r="AA22" s="76">
        <f>STOA!H22</f>
        <v>2.36</v>
      </c>
      <c r="AB22" s="76">
        <f>-STOA!N22</f>
        <v>-252.22</v>
      </c>
      <c r="AC22">
        <f t="shared" si="0"/>
        <v>11.235571408781652</v>
      </c>
      <c r="AD22">
        <f t="shared" si="1"/>
        <v>922.79951981470435</v>
      </c>
      <c r="AE22">
        <f>'IDT-1'!B22</f>
        <v>163</v>
      </c>
      <c r="AF22" s="25"/>
      <c r="AG22">
        <f t="shared" si="2"/>
        <v>1085.7995198147044</v>
      </c>
      <c r="AI22" s="35">
        <f>PXIL!H22</f>
        <v>0</v>
      </c>
      <c r="AJ22" s="35">
        <f>PXIL!N22</f>
        <v>0</v>
      </c>
      <c r="AK22" s="35">
        <f>RTM_IEX!H22</f>
        <v>92.56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10.947328000000001</v>
      </c>
      <c r="E23">
        <f>GT_NG!P23</f>
        <v>12.410537712017325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663.18954244874476</v>
      </c>
      <c r="P23" s="37">
        <v>118.23425712759239</v>
      </c>
      <c r="Q23" s="37">
        <v>38.200000000000003</v>
      </c>
      <c r="R23" s="39">
        <v>0</v>
      </c>
      <c r="S23" s="39">
        <v>0</v>
      </c>
      <c r="T23" s="38">
        <f>SUMPRODUCT(LTA!J23:AN23,LTA!J$101:AN$101,LTA!J$103:AN$103)</f>
        <v>27.66</v>
      </c>
      <c r="U23" s="38">
        <f>SUMPRODUCT(LTA!J23:AN23,LTA!J$102:AN$102,LTA!J$103:AN$103)</f>
        <v>57.17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157.25</v>
      </c>
      <c r="Z23" s="35">
        <f>IEX!N23</f>
        <v>0</v>
      </c>
      <c r="AA23" s="76">
        <f>STOA!H23</f>
        <v>2.36</v>
      </c>
      <c r="AB23" s="76">
        <f>-STOA!N23</f>
        <v>-252.22</v>
      </c>
      <c r="AC23">
        <f t="shared" si="0"/>
        <v>11.571022686487625</v>
      </c>
      <c r="AD23">
        <f t="shared" si="1"/>
        <v>965.47064260186687</v>
      </c>
      <c r="AE23">
        <f>'IDT-1'!B23</f>
        <v>158</v>
      </c>
      <c r="AF23" s="25"/>
      <c r="AG23">
        <f t="shared" si="2"/>
        <v>1123.470642601867</v>
      </c>
      <c r="AI23" s="35">
        <f>PXIL!H23</f>
        <v>0</v>
      </c>
      <c r="AJ23" s="35">
        <f>PXIL!N23</f>
        <v>0</v>
      </c>
      <c r="AK23" s="35">
        <f>RTM_IEX!H23</f>
        <v>57.84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10.947328000000001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683.74753895064714</v>
      </c>
      <c r="P24" s="37">
        <v>118.23425712759239</v>
      </c>
      <c r="Q24" s="37">
        <v>38.200000000000003</v>
      </c>
      <c r="R24" s="39">
        <v>0</v>
      </c>
      <c r="S24" s="39">
        <v>0</v>
      </c>
      <c r="T24" s="38">
        <f>SUMPRODUCT(LTA!J24:AN24,LTA!J$101:AN$101,LTA!J$103:AN$103)</f>
        <v>26.66</v>
      </c>
      <c r="U24" s="38">
        <f>SUMPRODUCT(LTA!J24:AN24,LTA!J$102:AN$102,LTA!J$103:AN$103)</f>
        <v>57.17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172.67000000000002</v>
      </c>
      <c r="Z24" s="35">
        <f>IEX!N24</f>
        <v>0</v>
      </c>
      <c r="AA24" s="76">
        <f>STOA!H24</f>
        <v>2.36</v>
      </c>
      <c r="AB24" s="76">
        <f>-STOA!N24</f>
        <v>-252.22</v>
      </c>
      <c r="AC24">
        <f t="shared" si="0"/>
        <v>11.816058787241833</v>
      </c>
      <c r="AD24">
        <f t="shared" si="1"/>
        <v>996.30694529099753</v>
      </c>
      <c r="AE24">
        <f>'IDT-1'!B24</f>
        <v>148</v>
      </c>
      <c r="AF24" s="25"/>
      <c r="AG24">
        <f t="shared" si="2"/>
        <v>1144.3069452909976</v>
      </c>
      <c r="AI24" s="35">
        <f>PXIL!H24</f>
        <v>0</v>
      </c>
      <c r="AJ24" s="35">
        <f>PXIL!N24</f>
        <v>0</v>
      </c>
      <c r="AK24" s="35">
        <f>RTM_IEX!H24</f>
        <v>66.52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10.947328000000001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694.34905569313139</v>
      </c>
      <c r="P25" s="37">
        <v>118.23425712759239</v>
      </c>
      <c r="Q25" s="37">
        <v>38.200000000000003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57.17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216.05</v>
      </c>
      <c r="Z25" s="35">
        <f>IEX!N25</f>
        <v>0</v>
      </c>
      <c r="AA25" s="76">
        <f>STOA!H25</f>
        <v>2.36</v>
      </c>
      <c r="AB25" s="76">
        <f>-STOA!N25</f>
        <v>-252.22</v>
      </c>
      <c r="AC25">
        <f t="shared" si="0"/>
        <v>12.440772617833209</v>
      </c>
      <c r="AD25">
        <f t="shared" si="1"/>
        <v>1075.7737482028904</v>
      </c>
      <c r="AE25">
        <f>'IDT-1'!B25</f>
        <v>133</v>
      </c>
      <c r="AF25" s="25"/>
      <c r="AG25">
        <f t="shared" si="2"/>
        <v>1208.7737482028904</v>
      </c>
      <c r="AI25" s="35">
        <f>PXIL!H25</f>
        <v>0</v>
      </c>
      <c r="AJ25" s="35">
        <f>PXIL!N25</f>
        <v>0</v>
      </c>
      <c r="AK25" s="35">
        <f>RTM_IEX!H25</f>
        <v>99.3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10.947328000000001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738.79268119627773</v>
      </c>
      <c r="P26" s="37">
        <v>118.23425712759239</v>
      </c>
      <c r="Q26" s="37">
        <v>38.200000000000003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57.17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241.12</v>
      </c>
      <c r="Z26" s="35">
        <f>IEX!N26</f>
        <v>0</v>
      </c>
      <c r="AA26" s="76">
        <f>STOA!H26</f>
        <v>2.36</v>
      </c>
      <c r="AB26" s="76">
        <f>-STOA!N26</f>
        <v>-252.22</v>
      </c>
      <c r="AC26">
        <f t="shared" si="0"/>
        <v>12.915274896757754</v>
      </c>
      <c r="AD26">
        <f t="shared" si="1"/>
        <v>1136.1328714271119</v>
      </c>
      <c r="AE26">
        <f>'IDT-1'!B26</f>
        <v>118</v>
      </c>
      <c r="AF26" s="25"/>
      <c r="AG26">
        <f t="shared" si="2"/>
        <v>1254.1328714271119</v>
      </c>
      <c r="AI26" s="35">
        <f>PXIL!H26</f>
        <v>0</v>
      </c>
      <c r="AJ26" s="35">
        <f>PXIL!N26</f>
        <v>0</v>
      </c>
      <c r="AK26" s="35">
        <f>RTM_IEX!H26</f>
        <v>90.62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10.947328000000001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777.7905531377005</v>
      </c>
      <c r="P27" s="37">
        <v>118.23425712759239</v>
      </c>
      <c r="Q27" s="37">
        <v>38.200000000000003</v>
      </c>
      <c r="R27" s="39">
        <v>1.6500000000000001</v>
      </c>
      <c r="S27" s="39">
        <v>0</v>
      </c>
      <c r="T27" s="38">
        <f>SUMPRODUCT(LTA!J27:AN27,LTA!J$101:AN$101,LTA!J$103:AN$103)</f>
        <v>19.990000000000002</v>
      </c>
      <c r="U27" s="38">
        <f>SUMPRODUCT(LTA!J27:AN27,LTA!J$102:AN$102,LTA!J$103:AN$103)</f>
        <v>57.17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1.06</v>
      </c>
      <c r="Z27" s="35">
        <f>IEX!N27</f>
        <v>0</v>
      </c>
      <c r="AA27" s="76">
        <f>STOA!H27</f>
        <v>2.36</v>
      </c>
      <c r="AB27" s="76">
        <f>-STOA!N27</f>
        <v>0</v>
      </c>
      <c r="AC27">
        <f t="shared" si="0"/>
        <v>9.3695906006623915</v>
      </c>
      <c r="AD27">
        <f t="shared" si="1"/>
        <v>1191.5264276646305</v>
      </c>
      <c r="AE27">
        <f>'IDT-1'!B27</f>
        <v>123</v>
      </c>
      <c r="AF27" s="25"/>
      <c r="AG27">
        <f t="shared" si="2"/>
        <v>1314.5264276646305</v>
      </c>
      <c r="AI27" s="35">
        <f>PXIL!H27</f>
        <v>0</v>
      </c>
      <c r="AJ27" s="35">
        <f>PXIL!N27</f>
        <v>0</v>
      </c>
      <c r="AK27" s="35">
        <f>RTM_IEX!H27</f>
        <v>89.66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10.947328000000001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819.46430261567639</v>
      </c>
      <c r="P28" s="37">
        <v>118.23425712759239</v>
      </c>
      <c r="Q28" s="37">
        <v>38.200000000000003</v>
      </c>
      <c r="R28" s="39">
        <v>5.56</v>
      </c>
      <c r="S28" s="39">
        <v>0</v>
      </c>
      <c r="T28" s="38">
        <f>SUMPRODUCT(LTA!J28:AN28,LTA!J$101:AN$101,LTA!J$103:AN$103)</f>
        <v>19.990000000000002</v>
      </c>
      <c r="U28" s="38">
        <f>SUMPRODUCT(LTA!J28:AN28,LTA!J$102:AN$102,LTA!J$103:AN$103)</f>
        <v>56.67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2.36</v>
      </c>
      <c r="AB28" s="76">
        <f>-STOA!N28</f>
        <v>0</v>
      </c>
      <c r="AC28">
        <f t="shared" si="0"/>
        <v>9.8341098465906001</v>
      </c>
      <c r="AD28">
        <f t="shared" si="1"/>
        <v>1250.6156578966782</v>
      </c>
      <c r="AE28">
        <f>'IDT-1'!B28</f>
        <v>123</v>
      </c>
      <c r="AF28" s="25"/>
      <c r="AG28">
        <f t="shared" si="2"/>
        <v>1373.6156578966782</v>
      </c>
      <c r="AI28" s="35">
        <f>PXIL!H28</f>
        <v>0</v>
      </c>
      <c r="AJ28" s="35">
        <f>PXIL!N28</f>
        <v>0</v>
      </c>
      <c r="AK28" s="35">
        <f>RTM_IEX!H28</f>
        <v>104.13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10.947328000000001</v>
      </c>
      <c r="E29">
        <f>GT_NG!P29</f>
        <v>12.416585365853662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823.46077821092854</v>
      </c>
      <c r="P29" s="37">
        <v>118.23425712759239</v>
      </c>
      <c r="Q29" s="37">
        <v>38.200000000000003</v>
      </c>
      <c r="R29" s="39">
        <v>14.179999999999998</v>
      </c>
      <c r="S29" s="39">
        <v>0</v>
      </c>
      <c r="T29" s="38">
        <f>SUMPRODUCT(LTA!J29:AN29,LTA!J$101:AN$101,LTA!J$103:AN$103)</f>
        <v>20.32</v>
      </c>
      <c r="U29" s="38">
        <f>SUMPRODUCT(LTA!J29:AN29,LTA!J$102:AN$102,LTA!J$103:AN$103)</f>
        <v>56.67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2.36</v>
      </c>
      <c r="AB29" s="76">
        <f>-STOA!N29</f>
        <v>0</v>
      </c>
      <c r="AC29">
        <f t="shared" si="0"/>
        <v>10.278675799894122</v>
      </c>
      <c r="AD29">
        <f t="shared" si="1"/>
        <v>1307.5002729044807</v>
      </c>
      <c r="AE29">
        <f>'IDT-1'!B29</f>
        <v>126</v>
      </c>
      <c r="AF29" s="25"/>
      <c r="AG29">
        <f t="shared" si="2"/>
        <v>1433.5002729044807</v>
      </c>
      <c r="AI29" s="35">
        <f>PXIL!H29</f>
        <v>0</v>
      </c>
      <c r="AJ29" s="35">
        <f>PXIL!N29</f>
        <v>0</v>
      </c>
      <c r="AK29" s="35">
        <f>RTM_IEX!H29</f>
        <v>135.93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10.947328000000001</v>
      </c>
      <c r="E30">
        <f>GT_NG!P30</f>
        <v>12.416585365853662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823.46077821092854</v>
      </c>
      <c r="P30" s="37">
        <v>118.23425712759239</v>
      </c>
      <c r="Q30" s="37">
        <v>38.200000000000003</v>
      </c>
      <c r="R30" s="39">
        <v>27.06</v>
      </c>
      <c r="S30" s="39">
        <v>0</v>
      </c>
      <c r="T30" s="38">
        <f>SUMPRODUCT(LTA!J30:AN30,LTA!J$101:AN$101,LTA!J$103:AN$103)</f>
        <v>22.91</v>
      </c>
      <c r="U30" s="38">
        <f>SUMPRODUCT(LTA!J30:AN30,LTA!J$102:AN$102,LTA!J$103:AN$103)</f>
        <v>55.66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2.36</v>
      </c>
      <c r="AB30" s="76">
        <f>-STOA!N30</f>
        <v>0</v>
      </c>
      <c r="AC30">
        <f t="shared" si="0"/>
        <v>10.331325799894122</v>
      </c>
      <c r="AD30">
        <f t="shared" si="1"/>
        <v>1314.1976229044806</v>
      </c>
      <c r="AE30">
        <f>'IDT-1'!B30</f>
        <v>134</v>
      </c>
      <c r="AF30" s="25"/>
      <c r="AG30">
        <f t="shared" si="2"/>
        <v>1448.1976229044806</v>
      </c>
      <c r="AI30" s="35">
        <f>PXIL!H30</f>
        <v>0</v>
      </c>
      <c r="AJ30" s="35">
        <f>PXIL!N30</f>
        <v>0</v>
      </c>
      <c r="AK30" s="35">
        <f>RTM_IEX!H30</f>
        <v>128.22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10.947328000000001</v>
      </c>
      <c r="E31">
        <f>GT_NG!P31</f>
        <v>12.416585365853662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815.1836862384672</v>
      </c>
      <c r="P31" s="37">
        <v>118.23425712759239</v>
      </c>
      <c r="Q31" s="37">
        <v>38.200000000000003</v>
      </c>
      <c r="R31" s="39">
        <v>40.5</v>
      </c>
      <c r="S31" s="39">
        <v>0</v>
      </c>
      <c r="T31" s="38">
        <f>SUMPRODUCT(LTA!J31:AN31,LTA!J$101:AN$101,LTA!J$103:AN$103)</f>
        <v>30.200000000000003</v>
      </c>
      <c r="U31" s="38">
        <f>SUMPRODUCT(LTA!J31:AN31,LTA!J$102:AN$102,LTA!J$103:AN$103)</f>
        <v>54.64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2.5099999999999998</v>
      </c>
      <c r="AB31" s="76">
        <f>-STOA!N31</f>
        <v>0</v>
      </c>
      <c r="AC31">
        <f t="shared" si="0"/>
        <v>10.293908482508924</v>
      </c>
      <c r="AD31">
        <f t="shared" si="1"/>
        <v>1309.4379482494044</v>
      </c>
      <c r="AE31">
        <f>'IDT-1'!B31</f>
        <v>131</v>
      </c>
      <c r="AF31" s="25"/>
      <c r="AG31">
        <f t="shared" si="2"/>
        <v>1440.4379482494044</v>
      </c>
      <c r="AI31" s="35">
        <f>PXIL!H31</f>
        <v>0</v>
      </c>
      <c r="AJ31" s="35">
        <f>PXIL!N31</f>
        <v>0</v>
      </c>
      <c r="AK31" s="35">
        <f>RTM_IEX!H31</f>
        <v>111.84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10.947328000000001</v>
      </c>
      <c r="E32">
        <f>GT_NG!P32</f>
        <v>12.416585365853662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813.05717222705289</v>
      </c>
      <c r="P32" s="37">
        <v>118.23425712759239</v>
      </c>
      <c r="Q32" s="37">
        <v>38.200000000000003</v>
      </c>
      <c r="R32" s="39">
        <v>43</v>
      </c>
      <c r="S32" s="39">
        <v>0</v>
      </c>
      <c r="T32" s="38">
        <f>SUMPRODUCT(LTA!J32:AN32,LTA!J$101:AN$101,LTA!J$103:AN$103)</f>
        <v>49.72</v>
      </c>
      <c r="U32" s="38">
        <f>SUMPRODUCT(LTA!J32:AN32,LTA!J$102:AN$102,LTA!J$103:AN$103)</f>
        <v>54.64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2.5099999999999998</v>
      </c>
      <c r="AB32" s="76">
        <f>-STOA!N32</f>
        <v>0</v>
      </c>
      <c r="AC32">
        <f t="shared" si="0"/>
        <v>10.441589673219893</v>
      </c>
      <c r="AD32">
        <f t="shared" si="1"/>
        <v>1328.2237530472794</v>
      </c>
      <c r="AE32">
        <f>'IDT-1'!B32</f>
        <v>99</v>
      </c>
      <c r="AF32" s="25"/>
      <c r="AG32">
        <f t="shared" si="2"/>
        <v>1427.2237530472794</v>
      </c>
      <c r="AI32" s="35">
        <f>PXIL!H32</f>
        <v>0</v>
      </c>
      <c r="AJ32" s="35">
        <f>PXIL!N32</f>
        <v>0</v>
      </c>
      <c r="AK32" s="35">
        <f>RTM_IEX!H32</f>
        <v>110.88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10.947328000000001</v>
      </c>
      <c r="E33">
        <f>GT_NG!P33</f>
        <v>12.416585365853662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740.70453911527261</v>
      </c>
      <c r="P33" s="37">
        <v>118.23425712759239</v>
      </c>
      <c r="Q33" s="37">
        <v>38.200000000000003</v>
      </c>
      <c r="R33" s="39">
        <v>45</v>
      </c>
      <c r="S33" s="39">
        <v>0</v>
      </c>
      <c r="T33" s="38">
        <f>SUMPRODUCT(LTA!J33:AN33,LTA!J$101:AN$101,LTA!J$103:AN$103)</f>
        <v>80.8</v>
      </c>
      <c r="U33" s="38">
        <f>SUMPRODUCT(LTA!J33:AN33,LTA!J$102:AN$102,LTA!J$103:AN$103)</f>
        <v>54.64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2.5099999999999998</v>
      </c>
      <c r="AB33" s="76">
        <f>-STOA!N33</f>
        <v>0</v>
      </c>
      <c r="AC33">
        <f t="shared" si="0"/>
        <v>10.541331134948006</v>
      </c>
      <c r="AD33">
        <f t="shared" si="1"/>
        <v>1340.9113784737708</v>
      </c>
      <c r="AE33">
        <f>'IDT-1'!B33</f>
        <v>66</v>
      </c>
      <c r="AF33" s="25"/>
      <c r="AG33">
        <f t="shared" si="2"/>
        <v>1406.9113784737708</v>
      </c>
      <c r="AI33" s="35">
        <f>PXIL!H33</f>
        <v>0</v>
      </c>
      <c r="AJ33" s="35">
        <f>PXIL!N33</f>
        <v>0</v>
      </c>
      <c r="AK33" s="35">
        <f>RTM_IEX!H33</f>
        <v>162.94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10.947328000000001</v>
      </c>
      <c r="E34">
        <f>GT_NG!P34</f>
        <v>12.416585365853662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710.51904632313347</v>
      </c>
      <c r="P34" s="37">
        <v>118.23425712759239</v>
      </c>
      <c r="Q34" s="37">
        <v>38.200000000000003</v>
      </c>
      <c r="R34" s="39">
        <v>46.5</v>
      </c>
      <c r="S34" s="39">
        <v>0</v>
      </c>
      <c r="T34" s="38">
        <f>SUMPRODUCT(LTA!J34:AN34,LTA!J$101:AN$101,LTA!J$103:AN$103)</f>
        <v>118.00999999999999</v>
      </c>
      <c r="U34" s="38">
        <f>SUMPRODUCT(LTA!J34:AN34,LTA!J$102:AN$102,LTA!J$103:AN$103)</f>
        <v>54.64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2.5099999999999998</v>
      </c>
      <c r="AB34" s="76">
        <f>-STOA!N34</f>
        <v>0</v>
      </c>
      <c r="AC34">
        <f t="shared" si="0"/>
        <v>10.209164291169319</v>
      </c>
      <c r="AD34">
        <f t="shared" si="1"/>
        <v>1298.6580525254101</v>
      </c>
      <c r="AE34">
        <f>'IDT-1'!B34</f>
        <v>62</v>
      </c>
      <c r="AF34" s="25"/>
      <c r="AG34">
        <f t="shared" si="2"/>
        <v>1360.6580525254101</v>
      </c>
      <c r="AI34" s="35">
        <f>PXIL!H34</f>
        <v>0</v>
      </c>
      <c r="AJ34" s="35">
        <f>PXIL!N34</f>
        <v>0</v>
      </c>
      <c r="AK34" s="35">
        <f>RTM_IEX!H34</f>
        <v>111.83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10.947328000000001</v>
      </c>
      <c r="E35">
        <f>GT_NG!P35</f>
        <v>12.416585365853662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693.37121150878158</v>
      </c>
      <c r="P35" s="37">
        <v>118.23425712759239</v>
      </c>
      <c r="Q35" s="37">
        <v>38.200000000000003</v>
      </c>
      <c r="R35" s="39">
        <v>47.5</v>
      </c>
      <c r="S35" s="39">
        <v>0</v>
      </c>
      <c r="T35" s="38">
        <f>SUMPRODUCT(LTA!J35:AN35,LTA!J$101:AN$101,LTA!J$103:AN$103)</f>
        <v>151.06</v>
      </c>
      <c r="U35" s="38">
        <f>SUMPRODUCT(LTA!J35:AN35,LTA!J$102:AN$102,LTA!J$103:AN$103)</f>
        <v>56.35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2.8899999999999997</v>
      </c>
      <c r="AB35" s="76">
        <f>-STOA!N35</f>
        <v>0</v>
      </c>
      <c r="AC35">
        <f t="shared" si="0"/>
        <v>11.410147179617375</v>
      </c>
      <c r="AD35">
        <f t="shared" si="1"/>
        <v>1451.4292348226104</v>
      </c>
      <c r="AE35">
        <f>'IDT-1'!B35</f>
        <v>0</v>
      </c>
      <c r="AF35" s="25"/>
      <c r="AG35">
        <f t="shared" si="2"/>
        <v>1451.4292348226104</v>
      </c>
      <c r="AI35" s="35">
        <f>PXIL!H35</f>
        <v>0</v>
      </c>
      <c r="AJ35" s="35">
        <f>PXIL!N35</f>
        <v>0</v>
      </c>
      <c r="AK35" s="35">
        <f>RTM_IEX!H35</f>
        <v>246.81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10.947328000000001</v>
      </c>
      <c r="E36">
        <f>GT_NG!P36</f>
        <v>12.282000000000004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699.28600623244381</v>
      </c>
      <c r="P36" s="37">
        <v>118.23425712759239</v>
      </c>
      <c r="Q36" s="37">
        <v>38.200000000000003</v>
      </c>
      <c r="R36" s="39">
        <v>47.5</v>
      </c>
      <c r="S36" s="39">
        <v>0</v>
      </c>
      <c r="T36" s="38">
        <f>SUMPRODUCT(LTA!J36:AN36,LTA!J$101:AN$101,LTA!J$103:AN$103)</f>
        <v>194.44</v>
      </c>
      <c r="U36" s="38">
        <f>SUMPRODUCT(LTA!J36:AN36,LTA!J$102:AN$102,LTA!J$103:AN$103)</f>
        <v>57.55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2.8899999999999997</v>
      </c>
      <c r="AB36" s="76">
        <f>-STOA!N36</f>
        <v>0</v>
      </c>
      <c r="AC36">
        <f t="shared" si="0"/>
        <v>11.569814812608284</v>
      </c>
      <c r="AD36">
        <f t="shared" si="1"/>
        <v>1471.7397765474282</v>
      </c>
      <c r="AE36">
        <f>'IDT-1'!B36</f>
        <v>0</v>
      </c>
      <c r="AF36" s="25"/>
      <c r="AG36">
        <f t="shared" si="2"/>
        <v>1471.7397765474282</v>
      </c>
      <c r="AI36" s="35">
        <f>PXIL!H36</f>
        <v>0</v>
      </c>
      <c r="AJ36" s="35">
        <f>PXIL!N36</f>
        <v>0</v>
      </c>
      <c r="AK36" s="35">
        <f>RTM_IEX!H36</f>
        <v>216.92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10.947328000000001</v>
      </c>
      <c r="E37">
        <f>GT_NG!P37</f>
        <v>12.282000000000004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698.44709409476263</v>
      </c>
      <c r="P37" s="37">
        <v>118.23425712759239</v>
      </c>
      <c r="Q37" s="37">
        <v>38.200000000000003</v>
      </c>
      <c r="R37" s="39">
        <v>47.5</v>
      </c>
      <c r="S37" s="39">
        <v>0</v>
      </c>
      <c r="T37" s="38">
        <f>SUMPRODUCT(LTA!J37:AN37,LTA!J$101:AN$101,LTA!J$103:AN$103)</f>
        <v>237.64000000000001</v>
      </c>
      <c r="U37" s="38">
        <f>SUMPRODUCT(LTA!J37:AN37,LTA!J$102:AN$102,LTA!J$103:AN$103)</f>
        <v>57.96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2.8899999999999997</v>
      </c>
      <c r="AB37" s="76">
        <f>-STOA!N37</f>
        <v>0</v>
      </c>
      <c r="AC37">
        <f t="shared" si="0"/>
        <v>11.51249329793437</v>
      </c>
      <c r="AD37">
        <f t="shared" si="1"/>
        <v>1464.4481859244208</v>
      </c>
      <c r="AE37">
        <f>'IDT-1'!B37</f>
        <v>0</v>
      </c>
      <c r="AF37" s="25"/>
      <c r="AG37">
        <f t="shared" si="2"/>
        <v>1464.4481859244208</v>
      </c>
      <c r="AI37" s="35">
        <f>PXIL!H37</f>
        <v>0</v>
      </c>
      <c r="AJ37" s="35">
        <f>PXIL!N37</f>
        <v>0</v>
      </c>
      <c r="AK37" s="35">
        <f>RTM_IEX!H37</f>
        <v>166.8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10.947328000000001</v>
      </c>
      <c r="E38">
        <f>GT_NG!P38</f>
        <v>12.416585365853662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698.44780006834105</v>
      </c>
      <c r="P38" s="37">
        <v>118.23425712759239</v>
      </c>
      <c r="Q38" s="37">
        <v>38.200000000000003</v>
      </c>
      <c r="R38" s="39">
        <v>47.5</v>
      </c>
      <c r="S38" s="39">
        <v>0</v>
      </c>
      <c r="T38" s="38">
        <f>SUMPRODUCT(LTA!J38:AN38,LTA!J$101:AN$101,LTA!J$103:AN$103)</f>
        <v>280.12</v>
      </c>
      <c r="U38" s="38">
        <f>SUMPRODUCT(LTA!J38:AN38,LTA!J$102:AN$102,LTA!J$103:AN$103)</f>
        <v>58.56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2.8899999999999997</v>
      </c>
      <c r="AB38" s="76">
        <f>-STOA!N38</f>
        <v>0</v>
      </c>
      <c r="AC38">
        <f t="shared" si="0"/>
        <v>11.608942570381938</v>
      </c>
      <c r="AD38">
        <f t="shared" si="1"/>
        <v>1476.7170279914053</v>
      </c>
      <c r="AE38">
        <f>'IDT-1'!B38</f>
        <v>0</v>
      </c>
      <c r="AF38" s="25"/>
      <c r="AG38">
        <f t="shared" si="2"/>
        <v>1476.7170279914053</v>
      </c>
      <c r="AI38" s="35">
        <f>PXIL!H38</f>
        <v>0</v>
      </c>
      <c r="AJ38" s="35">
        <f>PXIL!N38</f>
        <v>0</v>
      </c>
      <c r="AK38" s="35">
        <f>RTM_IEX!H38</f>
        <v>135.94999999999999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10.947328000000001</v>
      </c>
      <c r="E39">
        <f>GT_NG!P39</f>
        <v>12.286341463414637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691.53620922883226</v>
      </c>
      <c r="P39" s="37">
        <v>118.23425712759239</v>
      </c>
      <c r="Q39" s="37">
        <v>38.200000000000003</v>
      </c>
      <c r="R39" s="39">
        <v>47.5</v>
      </c>
      <c r="S39" s="39">
        <v>0</v>
      </c>
      <c r="T39" s="38">
        <f>SUMPRODUCT(LTA!J39:AN39,LTA!J$101:AN$101,LTA!J$103:AN$103)</f>
        <v>321.52</v>
      </c>
      <c r="U39" s="38">
        <f>SUMPRODUCT(LTA!J39:AN39,LTA!J$102:AN$102,LTA!J$103:AN$103)</f>
        <v>58.67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2.8</v>
      </c>
      <c r="AB39" s="76">
        <f>-STOA!N39</f>
        <v>0</v>
      </c>
      <c r="AC39">
        <f t="shared" si="0"/>
        <v>11.667896259394745</v>
      </c>
      <c r="AD39">
        <f t="shared" si="1"/>
        <v>1484.2162395604446</v>
      </c>
      <c r="AE39">
        <f>'IDT-1'!B39</f>
        <v>0</v>
      </c>
      <c r="AF39" s="25"/>
      <c r="AG39">
        <f t="shared" si="2"/>
        <v>1484.2162395604446</v>
      </c>
      <c r="AI39" s="35">
        <f>PXIL!H39</f>
        <v>0</v>
      </c>
      <c r="AJ39" s="35">
        <f>PXIL!N39</f>
        <v>0</v>
      </c>
      <c r="AK39" s="35">
        <f>RTM_IEX!H39</f>
        <v>93.52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10.947328000000001</v>
      </c>
      <c r="E40">
        <f>GT_NG!P40</f>
        <v>12.286341463414637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644.47592351454659</v>
      </c>
      <c r="P40" s="37">
        <v>118.23425712759239</v>
      </c>
      <c r="Q40" s="37">
        <v>38.200000000000003</v>
      </c>
      <c r="R40" s="39">
        <v>47.5</v>
      </c>
      <c r="S40" s="39">
        <v>0</v>
      </c>
      <c r="T40" s="38">
        <f>SUMPRODUCT(LTA!J40:AN40,LTA!J$101:AN$101,LTA!J$103:AN$103)</f>
        <v>360.95</v>
      </c>
      <c r="U40" s="38">
        <f>SUMPRODUCT(LTA!J40:AN40,LTA!J$102:AN$102,LTA!J$103:AN$103)</f>
        <v>58.870000000000005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1.06</v>
      </c>
      <c r="Z40" s="35">
        <f>IEX!N40</f>
        <v>0</v>
      </c>
      <c r="AA40" s="76">
        <f>STOA!H40</f>
        <v>2.8</v>
      </c>
      <c r="AB40" s="76">
        <f>-STOA!N40</f>
        <v>0</v>
      </c>
      <c r="AC40">
        <f t="shared" si="0"/>
        <v>12.00844203082332</v>
      </c>
      <c r="AD40">
        <f t="shared" si="1"/>
        <v>1527.5354080747304</v>
      </c>
      <c r="AE40">
        <f>'IDT-1'!B40</f>
        <v>0</v>
      </c>
      <c r="AF40" s="25"/>
      <c r="AG40">
        <f t="shared" si="2"/>
        <v>1527.5354080747304</v>
      </c>
      <c r="AI40" s="35">
        <f>PXIL!H40</f>
        <v>0</v>
      </c>
      <c r="AJ40" s="35">
        <f>PXIL!N40</f>
        <v>0</v>
      </c>
      <c r="AK40" s="35">
        <f>RTM_IEX!H40</f>
        <v>144.61000000000001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10.947328000000001</v>
      </c>
      <c r="E41">
        <f>GT_NG!P41</f>
        <v>12.286341463414637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629.63109151945719</v>
      </c>
      <c r="P41" s="37">
        <v>118.23425712759239</v>
      </c>
      <c r="Q41" s="37">
        <v>38.200000000000003</v>
      </c>
      <c r="R41" s="39">
        <v>47.5</v>
      </c>
      <c r="S41" s="39">
        <v>0</v>
      </c>
      <c r="T41" s="38">
        <f>SUMPRODUCT(LTA!J41:AN41,LTA!J$101:AN$101,LTA!J$103:AN$103)</f>
        <v>383.31</v>
      </c>
      <c r="U41" s="38">
        <f>SUMPRODUCT(LTA!J41:AN41,LTA!J$102:AN$102,LTA!J$103:AN$103)</f>
        <v>55.67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2.8</v>
      </c>
      <c r="AB41" s="76">
        <f>-STOA!N41</f>
        <v>0</v>
      </c>
      <c r="AC41">
        <f t="shared" si="0"/>
        <v>12.24521234126162</v>
      </c>
      <c r="AD41">
        <f t="shared" si="1"/>
        <v>1557.6538057692028</v>
      </c>
      <c r="AE41">
        <f>'IDT-1'!B41</f>
        <v>0</v>
      </c>
      <c r="AF41" s="25"/>
      <c r="AG41">
        <f t="shared" si="2"/>
        <v>1557.6538057692028</v>
      </c>
      <c r="AI41" s="35">
        <f>PXIL!H41</f>
        <v>0</v>
      </c>
      <c r="AJ41" s="35">
        <f>PXIL!N41</f>
        <v>0</v>
      </c>
      <c r="AK41" s="35">
        <f>RTM_IEX!H41</f>
        <v>170.65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10.947328000000001</v>
      </c>
      <c r="E42">
        <f>GT_NG!P42</f>
        <v>12.286341463414637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629.63109151945719</v>
      </c>
      <c r="P42" s="37">
        <v>118.23425712759239</v>
      </c>
      <c r="Q42" s="37">
        <v>38.200000000000003</v>
      </c>
      <c r="R42" s="39">
        <v>47.5</v>
      </c>
      <c r="S42" s="39">
        <v>0</v>
      </c>
      <c r="T42" s="38">
        <f>SUMPRODUCT(LTA!J42:AN42,LTA!J$101:AN$101,LTA!J$103:AN$103)</f>
        <v>417.16</v>
      </c>
      <c r="U42" s="38">
        <f>SUMPRODUCT(LTA!J42:AN42,LTA!J$102:AN$102,LTA!J$103:AN$103)</f>
        <v>55.870000000000005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2.8</v>
      </c>
      <c r="AB42" s="76">
        <f>-STOA!N42</f>
        <v>0</v>
      </c>
      <c r="AC42">
        <f t="shared" si="0"/>
        <v>12.450664341261621</v>
      </c>
      <c r="AD42">
        <f t="shared" si="1"/>
        <v>1583.7883537692028</v>
      </c>
      <c r="AE42">
        <f>'IDT-1'!B42</f>
        <v>0</v>
      </c>
      <c r="AF42" s="25"/>
      <c r="AG42">
        <f t="shared" si="2"/>
        <v>1583.7883537692028</v>
      </c>
      <c r="AI42" s="35">
        <f>PXIL!H42</f>
        <v>0</v>
      </c>
      <c r="AJ42" s="35">
        <f>PXIL!N42</f>
        <v>0</v>
      </c>
      <c r="AK42" s="35">
        <f>RTM_IEX!H42</f>
        <v>162.94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10.947328000000001</v>
      </c>
      <c r="E43">
        <f>GT_NG!P43</f>
        <v>12.275640562973658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623.02533929850586</v>
      </c>
      <c r="P43" s="37">
        <v>118.23425712759239</v>
      </c>
      <c r="Q43" s="37">
        <v>38.200000000000003</v>
      </c>
      <c r="R43" s="39">
        <v>47.5</v>
      </c>
      <c r="S43" s="39">
        <v>0</v>
      </c>
      <c r="T43" s="38">
        <f>SUMPRODUCT(LTA!J43:AN43,LTA!J$101:AN$101,LTA!J$103:AN$103)</f>
        <v>480.05</v>
      </c>
      <c r="U43" s="38">
        <f>SUMPRODUCT(LTA!J43:AN43,LTA!J$102:AN$102,LTA!J$103:AN$103)</f>
        <v>56.07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2.8</v>
      </c>
      <c r="AB43" s="76">
        <f>-STOA!N43</f>
        <v>0</v>
      </c>
      <c r="AC43">
        <f t="shared" si="0"/>
        <v>12.853562006914759</v>
      </c>
      <c r="AD43">
        <f t="shared" si="1"/>
        <v>1635.0390029821569</v>
      </c>
      <c r="AE43">
        <f>'IDT-1'!B43</f>
        <v>0</v>
      </c>
      <c r="AF43" s="25"/>
      <c r="AG43">
        <f t="shared" si="2"/>
        <v>1635.0390029821569</v>
      </c>
      <c r="AI43" s="35">
        <f>PXIL!H43</f>
        <v>0</v>
      </c>
      <c r="AJ43" s="35">
        <f>PXIL!N43</f>
        <v>0</v>
      </c>
      <c r="AK43" s="35">
        <f>RTM_IEX!H43</f>
        <v>158.12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10.947328000000001</v>
      </c>
      <c r="E44">
        <f>GT_NG!P44</f>
        <v>12.275640562973658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643.08415335637994</v>
      </c>
      <c r="P44" s="37">
        <v>118.23425712759239</v>
      </c>
      <c r="Q44" s="37">
        <v>38.200000000000003</v>
      </c>
      <c r="R44" s="39">
        <v>47.5</v>
      </c>
      <c r="S44" s="39">
        <v>0</v>
      </c>
      <c r="T44" s="38">
        <f>SUMPRODUCT(LTA!J44:AN44,LTA!J$101:AN$101,LTA!J$103:AN$103)</f>
        <v>507.59000000000003</v>
      </c>
      <c r="U44" s="38">
        <f>SUMPRODUCT(LTA!J44:AN44,LTA!J$102:AN$102,LTA!J$103:AN$103)</f>
        <v>56.269999999999996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2.8</v>
      </c>
      <c r="AB44" s="76">
        <f>-STOA!N44</f>
        <v>0</v>
      </c>
      <c r="AC44">
        <f t="shared" si="0"/>
        <v>12.955654756566178</v>
      </c>
      <c r="AD44">
        <f t="shared" si="1"/>
        <v>1648.0257242903799</v>
      </c>
      <c r="AE44">
        <f>'IDT-1'!B44</f>
        <v>0</v>
      </c>
      <c r="AF44" s="25"/>
      <c r="AG44">
        <f t="shared" si="2"/>
        <v>1648.0257242903799</v>
      </c>
      <c r="AI44" s="35">
        <f>PXIL!H44</f>
        <v>0</v>
      </c>
      <c r="AJ44" s="35">
        <f>PXIL!N44</f>
        <v>0</v>
      </c>
      <c r="AK44" s="35">
        <f>RTM_IEX!H44</f>
        <v>123.41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10.947328000000001</v>
      </c>
      <c r="E45">
        <f>GT_NG!P45</f>
        <v>12.275640562973658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643.08239775953007</v>
      </c>
      <c r="P45" s="37">
        <v>118.23425712759239</v>
      </c>
      <c r="Q45" s="37">
        <v>38.200000000000003</v>
      </c>
      <c r="R45" s="39">
        <v>47.5</v>
      </c>
      <c r="S45" s="39">
        <v>0</v>
      </c>
      <c r="T45" s="38">
        <f>SUMPRODUCT(LTA!J45:AN45,LTA!J$101:AN$101,LTA!J$103:AN$103)</f>
        <v>527.58000000000004</v>
      </c>
      <c r="U45" s="38">
        <f>SUMPRODUCT(LTA!J45:AN45,LTA!J$102:AN$102,LTA!J$103:AN$103)</f>
        <v>56.67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2.8</v>
      </c>
      <c r="AB45" s="76">
        <f>-STOA!N45</f>
        <v>0</v>
      </c>
      <c r="AC45">
        <f t="shared" si="0"/>
        <v>12.62585706291075</v>
      </c>
      <c r="AD45">
        <f t="shared" si="1"/>
        <v>1606.0737663871855</v>
      </c>
      <c r="AE45">
        <f>'IDT-1'!B45</f>
        <v>0</v>
      </c>
      <c r="AF45" s="25"/>
      <c r="AG45">
        <f t="shared" si="2"/>
        <v>1606.0737663871855</v>
      </c>
      <c r="AI45" s="35">
        <f>PXIL!H45</f>
        <v>0</v>
      </c>
      <c r="AJ45" s="35">
        <f>PXIL!N45</f>
        <v>0</v>
      </c>
      <c r="AK45" s="35">
        <f>RTM_IEX!H45</f>
        <v>60.74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10.947328000000001</v>
      </c>
      <c r="E46">
        <f>GT_NG!P46</f>
        <v>12.275640562973658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629.29085790445765</v>
      </c>
      <c r="P46" s="37">
        <v>118.23425712759239</v>
      </c>
      <c r="Q46" s="37">
        <v>38.200000000000003</v>
      </c>
      <c r="R46" s="39">
        <v>47.5</v>
      </c>
      <c r="S46" s="39">
        <v>0</v>
      </c>
      <c r="T46" s="38">
        <f>SUMPRODUCT(LTA!J46:AN46,LTA!J$101:AN$101,LTA!J$103:AN$103)</f>
        <v>545.77</v>
      </c>
      <c r="U46" s="38">
        <f>SUMPRODUCT(LTA!J46:AN46,LTA!J$102:AN$102,LTA!J$103:AN$103)</f>
        <v>56.260000000000005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2.8</v>
      </c>
      <c r="AB46" s="76">
        <f>-STOA!N46</f>
        <v>0</v>
      </c>
      <c r="AC46">
        <f t="shared" si="0"/>
        <v>12.687075052041184</v>
      </c>
      <c r="AD46">
        <f t="shared" si="1"/>
        <v>1613.8610085429823</v>
      </c>
      <c r="AE46">
        <f>'IDT-1'!B46</f>
        <v>0</v>
      </c>
      <c r="AF46" s="25"/>
      <c r="AG46">
        <f t="shared" si="2"/>
        <v>1613.8610085429823</v>
      </c>
      <c r="AI46" s="35">
        <f>PXIL!H46</f>
        <v>0</v>
      </c>
      <c r="AJ46" s="35">
        <f>PXIL!N46</f>
        <v>0</v>
      </c>
      <c r="AK46" s="35">
        <f>RTM_IEX!H46</f>
        <v>64.599999999999994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10.947328000000001</v>
      </c>
      <c r="E47">
        <f>GT_NG!P47</f>
        <v>12.275640562973658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99.606227608407508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628.40363145518234</v>
      </c>
      <c r="P47" s="37">
        <v>118.23425712759239</v>
      </c>
      <c r="Q47" s="37">
        <v>38.200000000000003</v>
      </c>
      <c r="R47" s="39">
        <v>47.5</v>
      </c>
      <c r="S47" s="39">
        <v>0</v>
      </c>
      <c r="T47" s="38">
        <f>SUMPRODUCT(LTA!J47:AN47,LTA!J$101:AN$101,LTA!J$103:AN$103)</f>
        <v>552.75</v>
      </c>
      <c r="U47" s="38">
        <f>SUMPRODUCT(LTA!J47:AN47,LTA!J$102:AN$102,LTA!J$103:AN$103)</f>
        <v>59.76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2.8</v>
      </c>
      <c r="AB47" s="76">
        <f>-STOA!N47</f>
        <v>0</v>
      </c>
      <c r="AC47">
        <f t="shared" si="0"/>
        <v>12.731761261082415</v>
      </c>
      <c r="AD47">
        <f t="shared" si="1"/>
        <v>1619.5453234930733</v>
      </c>
      <c r="AE47">
        <f>'IDT-1'!B47</f>
        <v>0</v>
      </c>
      <c r="AF47" s="25"/>
      <c r="AG47">
        <f t="shared" si="2"/>
        <v>1619.5453234930733</v>
      </c>
      <c r="AI47" s="35">
        <f>PXIL!H47</f>
        <v>0</v>
      </c>
      <c r="AJ47" s="35">
        <f>PXIL!N47</f>
        <v>0</v>
      </c>
      <c r="AK47" s="35">
        <f>RTM_IEX!H47</f>
        <v>60.74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10.947328000000001</v>
      </c>
      <c r="E48">
        <f>GT_NG!P48</f>
        <v>12.275640562973658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99.606227608407508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624.98672393213735</v>
      </c>
      <c r="P48" s="37">
        <v>118.23425712759239</v>
      </c>
      <c r="Q48" s="37">
        <v>38.200000000000003</v>
      </c>
      <c r="R48" s="39">
        <v>47.5</v>
      </c>
      <c r="S48" s="39">
        <v>0</v>
      </c>
      <c r="T48" s="38">
        <f>SUMPRODUCT(LTA!J48:AN48,LTA!J$101:AN$101,LTA!J$103:AN$103)</f>
        <v>559.25</v>
      </c>
      <c r="U48" s="38">
        <f>SUMPRODUCT(LTA!J48:AN48,LTA!J$102:AN$102,LTA!J$103:AN$103)</f>
        <v>60.76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2.8</v>
      </c>
      <c r="AB48" s="76">
        <f>-STOA!N48</f>
        <v>0</v>
      </c>
      <c r="AC48">
        <f t="shared" si="0"/>
        <v>12.733501382402665</v>
      </c>
      <c r="AD48">
        <f t="shared" si="1"/>
        <v>1619.7666758487082</v>
      </c>
      <c r="AE48">
        <f>'IDT-1'!B48</f>
        <v>0</v>
      </c>
      <c r="AF48" s="25"/>
      <c r="AG48">
        <f t="shared" si="2"/>
        <v>1619.7666758487082</v>
      </c>
      <c r="AI48" s="35">
        <f>PXIL!H48</f>
        <v>0</v>
      </c>
      <c r="AJ48" s="35">
        <f>PXIL!N48</f>
        <v>0</v>
      </c>
      <c r="AK48" s="35">
        <f>RTM_IEX!H48</f>
        <v>56.88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10.947328000000001</v>
      </c>
      <c r="E49">
        <f>GT_NG!P49</f>
        <v>12.275640562973658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99.606000401525804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624.98548177175996</v>
      </c>
      <c r="P49" s="37">
        <v>118.23425712759239</v>
      </c>
      <c r="Q49" s="37">
        <v>38.200000000000003</v>
      </c>
      <c r="R49" s="39">
        <v>47.5</v>
      </c>
      <c r="S49" s="39">
        <v>0</v>
      </c>
      <c r="T49" s="38">
        <f>SUMPRODUCT(LTA!J49:AN49,LTA!J$101:AN$101,LTA!J$103:AN$103)</f>
        <v>561.25</v>
      </c>
      <c r="U49" s="38">
        <f>SUMPRODUCT(LTA!J49:AN49,LTA!J$102:AN$102,LTA!J$103:AN$103)</f>
        <v>61.16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2.8</v>
      </c>
      <c r="AB49" s="76">
        <f>-STOA!N49</f>
        <v>0</v>
      </c>
      <c r="AC49">
        <f t="shared" si="0"/>
        <v>12.722101921338044</v>
      </c>
      <c r="AD49">
        <f t="shared" si="1"/>
        <v>1618.3166059425139</v>
      </c>
      <c r="AE49">
        <f>'IDT-1'!B49</f>
        <v>0</v>
      </c>
      <c r="AF49" s="25"/>
      <c r="AG49">
        <f t="shared" si="2"/>
        <v>1618.3166059425139</v>
      </c>
      <c r="AI49" s="35">
        <f>PXIL!H49</f>
        <v>0</v>
      </c>
      <c r="AJ49" s="35">
        <f>PXIL!N49</f>
        <v>0</v>
      </c>
      <c r="AK49" s="35">
        <f>RTM_IEX!H49</f>
        <v>53.02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10.947328000000001</v>
      </c>
      <c r="E50">
        <f>GT_NG!P50</f>
        <v>12.14523998556478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99.606000401525804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622.36790222968443</v>
      </c>
      <c r="P50" s="37">
        <v>118.23425712759239</v>
      </c>
      <c r="Q50" s="37">
        <v>38.200000000000003</v>
      </c>
      <c r="R50" s="39">
        <v>47.5</v>
      </c>
      <c r="S50" s="39">
        <v>0</v>
      </c>
      <c r="T50" s="38">
        <f>SUMPRODUCT(LTA!J50:AN50,LTA!J$101:AN$101,LTA!J$103:AN$103)</f>
        <v>561.25</v>
      </c>
      <c r="U50" s="38">
        <f>SUMPRODUCT(LTA!J50:AN50,LTA!J$102:AN$102,LTA!J$103:AN$103)</f>
        <v>61.76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2.8</v>
      </c>
      <c r="AB50" s="76">
        <f>-STOA!N50</f>
        <v>0</v>
      </c>
      <c r="AC50">
        <f t="shared" si="0"/>
        <v>12.697937676406063</v>
      </c>
      <c r="AD50">
        <f t="shared" si="1"/>
        <v>1615.2427900679611</v>
      </c>
      <c r="AE50">
        <f>'IDT-1'!B50</f>
        <v>0</v>
      </c>
      <c r="AF50" s="25"/>
      <c r="AG50">
        <f t="shared" si="2"/>
        <v>1615.2427900679611</v>
      </c>
      <c r="AI50" s="35">
        <f>PXIL!H50</f>
        <v>0</v>
      </c>
      <c r="AJ50" s="35">
        <f>PXIL!N50</f>
        <v>0</v>
      </c>
      <c r="AK50" s="35">
        <f>RTM_IEX!H50</f>
        <v>52.07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10.947328000000001</v>
      </c>
      <c r="E51">
        <f>GT_NG!P51</f>
        <v>12.14523998556478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99.605707390648575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624.97235822968446</v>
      </c>
      <c r="P51" s="37">
        <v>118.23425712759239</v>
      </c>
      <c r="Q51" s="37">
        <v>38.200000000000003</v>
      </c>
      <c r="R51" s="39">
        <v>47.5</v>
      </c>
      <c r="S51" s="39">
        <v>0</v>
      </c>
      <c r="T51" s="38">
        <f>SUMPRODUCT(LTA!J51:AN51,LTA!J$101:AN$101,LTA!J$103:AN$103)</f>
        <v>561.25</v>
      </c>
      <c r="U51" s="38">
        <f>SUMPRODUCT(LTA!J51:AN51,LTA!J$102:AN$102,LTA!J$103:AN$103)</f>
        <v>64.760000000000005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2.8</v>
      </c>
      <c r="AB51" s="76">
        <f>-STOA!N51</f>
        <v>0</v>
      </c>
      <c r="AC51">
        <f t="shared" si="0"/>
        <v>12.621296147721223</v>
      </c>
      <c r="AD51">
        <f t="shared" si="1"/>
        <v>1605.493594585769</v>
      </c>
      <c r="AE51">
        <f>'IDT-1'!B51</f>
        <v>0</v>
      </c>
      <c r="AF51" s="25"/>
      <c r="AG51">
        <f t="shared" si="2"/>
        <v>1605.493594585769</v>
      </c>
      <c r="AI51" s="35">
        <f>PXIL!H51</f>
        <v>0</v>
      </c>
      <c r="AJ51" s="35">
        <f>PXIL!N51</f>
        <v>0</v>
      </c>
      <c r="AK51" s="35">
        <f>RTM_IEX!H51</f>
        <v>36.64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10.947328000000001</v>
      </c>
      <c r="E52">
        <f>GT_NG!P52</f>
        <v>12.254973821989529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99.605707390648575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622.36790222968443</v>
      </c>
      <c r="P52" s="37">
        <v>118.23425712759239</v>
      </c>
      <c r="Q52" s="37">
        <v>38.200000000000003</v>
      </c>
      <c r="R52" s="39">
        <v>47.5</v>
      </c>
      <c r="S52" s="39">
        <v>0</v>
      </c>
      <c r="T52" s="38">
        <f>SUMPRODUCT(LTA!J52:AN52,LTA!J$101:AN$101,LTA!J$103:AN$103)</f>
        <v>561.25</v>
      </c>
      <c r="U52" s="38">
        <f>SUMPRODUCT(LTA!J52:AN52,LTA!J$102:AN$102,LTA!J$103:AN$103)</f>
        <v>65.16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2.8</v>
      </c>
      <c r="AB52" s="76">
        <f>-STOA!N52</f>
        <v>0</v>
      </c>
      <c r="AC52">
        <f t="shared" si="0"/>
        <v>12.582415314845335</v>
      </c>
      <c r="AD52">
        <f t="shared" si="1"/>
        <v>1600.5477532550697</v>
      </c>
      <c r="AE52">
        <f>'IDT-1'!B52</f>
        <v>0</v>
      </c>
      <c r="AF52" s="25"/>
      <c r="AG52">
        <f t="shared" si="2"/>
        <v>1600.5477532550697</v>
      </c>
      <c r="AI52" s="35">
        <f>PXIL!H52</f>
        <v>0</v>
      </c>
      <c r="AJ52" s="35">
        <f>PXIL!N52</f>
        <v>0</v>
      </c>
      <c r="AK52" s="35">
        <f>RTM_IEX!H52</f>
        <v>33.75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10.947328000000001</v>
      </c>
      <c r="E53">
        <f>GT_NG!P53</f>
        <v>12.254973821989529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99.605707390648575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622.36790222968443</v>
      </c>
      <c r="P53" s="37">
        <v>118.23425712759239</v>
      </c>
      <c r="Q53" s="37">
        <v>38.200000000000003</v>
      </c>
      <c r="R53" s="39">
        <v>47.5</v>
      </c>
      <c r="S53" s="39">
        <v>0</v>
      </c>
      <c r="T53" s="38">
        <f>SUMPRODUCT(LTA!J53:AN53,LTA!J$101:AN$101,LTA!J$103:AN$103)</f>
        <v>561.25</v>
      </c>
      <c r="U53" s="38">
        <f>SUMPRODUCT(LTA!J53:AN53,LTA!J$102:AN$102,LTA!J$103:AN$103)</f>
        <v>66.27000000000001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2.8</v>
      </c>
      <c r="AB53" s="76">
        <f>-STOA!N53</f>
        <v>0</v>
      </c>
      <c r="AC53">
        <f t="shared" si="0"/>
        <v>12.327823314845336</v>
      </c>
      <c r="AD53">
        <f t="shared" si="1"/>
        <v>1568.1623452550696</v>
      </c>
      <c r="AE53">
        <f>'IDT-1'!B53</f>
        <v>0</v>
      </c>
      <c r="AF53" s="25"/>
      <c r="AG53">
        <f t="shared" si="2"/>
        <v>1568.1623452550696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10.947328000000001</v>
      </c>
      <c r="E54">
        <f>GT_NG!P54</f>
        <v>12.242252427184468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99.605707390648575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622.36790222968443</v>
      </c>
      <c r="P54" s="37">
        <v>118.23425712759239</v>
      </c>
      <c r="Q54" s="37">
        <v>38.200000000000003</v>
      </c>
      <c r="R54" s="39">
        <v>47.5</v>
      </c>
      <c r="S54" s="39">
        <v>0</v>
      </c>
      <c r="T54" s="38">
        <f>SUMPRODUCT(LTA!J54:AN54,LTA!J$101:AN$101,LTA!J$103:AN$103)</f>
        <v>561.25</v>
      </c>
      <c r="U54" s="38">
        <f>SUMPRODUCT(LTA!J54:AN54,LTA!J$102:AN$102,LTA!J$103:AN$103)</f>
        <v>66.67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2.8</v>
      </c>
      <c r="AB54" s="76">
        <f>-STOA!N54</f>
        <v>0</v>
      </c>
      <c r="AC54">
        <f t="shared" si="0"/>
        <v>12.425179907357107</v>
      </c>
      <c r="AD54">
        <f t="shared" si="1"/>
        <v>1556.4522672677529</v>
      </c>
      <c r="AE54">
        <f>'IDT-1'!B54</f>
        <v>0</v>
      </c>
      <c r="AF54" s="25"/>
      <c r="AG54">
        <f t="shared" si="2"/>
        <v>1556.4522672677529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10.947328000000001</v>
      </c>
      <c r="E55">
        <f>GT_NG!P55</f>
        <v>12.242252427184468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588.80790222968426</v>
      </c>
      <c r="P55" s="37">
        <v>118.23425712759239</v>
      </c>
      <c r="Q55" s="37">
        <v>38.200000000000003</v>
      </c>
      <c r="R55" s="39">
        <v>47.5</v>
      </c>
      <c r="S55" s="39">
        <v>0</v>
      </c>
      <c r="T55" s="38">
        <f>SUMPRODUCT(LTA!J55:AN55,LTA!J$101:AN$101,LTA!J$103:AN$103)</f>
        <v>561.13000000000011</v>
      </c>
      <c r="U55" s="38">
        <f>SUMPRODUCT(LTA!J55:AN55,LTA!J$102:AN$102,LTA!J$103:AN$103)</f>
        <v>67.570000000000007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1.06</v>
      </c>
      <c r="Z55" s="35">
        <f>IEX!N55</f>
        <v>0</v>
      </c>
      <c r="AA55" s="76">
        <f>STOA!H55</f>
        <v>2.7</v>
      </c>
      <c r="AB55" s="76">
        <f>-STOA!N55</f>
        <v>0</v>
      </c>
      <c r="AC55">
        <f t="shared" si="0"/>
        <v>12.018457350234614</v>
      </c>
      <c r="AD55">
        <f t="shared" si="1"/>
        <v>1528.8094080644594</v>
      </c>
      <c r="AE55">
        <f>'IDT-1'!B55</f>
        <v>0</v>
      </c>
      <c r="AF55" s="25"/>
      <c r="AG55">
        <f t="shared" si="2"/>
        <v>1528.8094080644594</v>
      </c>
      <c r="AI55" s="35">
        <f>PXIL!H55</f>
        <v>0</v>
      </c>
      <c r="AJ55" s="35">
        <f>PXIL!N55</f>
        <v>0</v>
      </c>
      <c r="AK55" s="35">
        <f>RTM_IEX!H55</f>
        <v>8.68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10.947328000000001</v>
      </c>
      <c r="E56">
        <f>GT_NG!P56</f>
        <v>12.242252427184468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579.16790222968427</v>
      </c>
      <c r="P56" s="37">
        <v>118.23425712759239</v>
      </c>
      <c r="Q56" s="37">
        <v>38.200000000000003</v>
      </c>
      <c r="R56" s="39">
        <v>47.5</v>
      </c>
      <c r="S56" s="39">
        <v>0</v>
      </c>
      <c r="T56" s="38">
        <f>SUMPRODUCT(LTA!J56:AN56,LTA!J$101:AN$101,LTA!J$103:AN$103)</f>
        <v>555.47</v>
      </c>
      <c r="U56" s="38">
        <f>SUMPRODUCT(LTA!J56:AN56,LTA!J$102:AN$102,LTA!J$103:AN$103)</f>
        <v>68.28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1.06</v>
      </c>
      <c r="Z56" s="35">
        <f>IEX!N56</f>
        <v>0</v>
      </c>
      <c r="AA56" s="76">
        <f>STOA!H56</f>
        <v>2.7</v>
      </c>
      <c r="AB56" s="76">
        <f>-STOA!N56</f>
        <v>0</v>
      </c>
      <c r="AC56">
        <f t="shared" si="0"/>
        <v>11.897089350234612</v>
      </c>
      <c r="AD56">
        <f t="shared" si="1"/>
        <v>1513.3707760644593</v>
      </c>
      <c r="AE56">
        <f>'IDT-1'!B56</f>
        <v>0</v>
      </c>
      <c r="AF56" s="25"/>
      <c r="AG56">
        <f t="shared" si="2"/>
        <v>1513.3707760644593</v>
      </c>
      <c r="AI56" s="35">
        <f>PXIL!H56</f>
        <v>0</v>
      </c>
      <c r="AJ56" s="35">
        <f>PXIL!N56</f>
        <v>0</v>
      </c>
      <c r="AK56" s="35">
        <f>RTM_IEX!H56</f>
        <v>7.71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10.947328000000001</v>
      </c>
      <c r="E57">
        <f>GT_NG!P57</f>
        <v>12.242252427184468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591.41235822968429</v>
      </c>
      <c r="P57" s="37">
        <v>118.23425712759239</v>
      </c>
      <c r="Q57" s="37">
        <v>38.200000000000003</v>
      </c>
      <c r="R57" s="39">
        <v>47.5</v>
      </c>
      <c r="S57" s="39">
        <v>0</v>
      </c>
      <c r="T57" s="38">
        <f>SUMPRODUCT(LTA!J57:AN57,LTA!J$101:AN$101,LTA!J$103:AN$103)</f>
        <v>551.24</v>
      </c>
      <c r="U57" s="38">
        <f>SUMPRODUCT(LTA!J57:AN57,LTA!J$102:AN$102,LTA!J$103:AN$103)</f>
        <v>67.87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1.06</v>
      </c>
      <c r="Z57" s="35">
        <f>IEX!N57</f>
        <v>0</v>
      </c>
      <c r="AA57" s="76">
        <f>STOA!H57</f>
        <v>2.7</v>
      </c>
      <c r="AB57" s="76">
        <f>-STOA!N57</f>
        <v>0</v>
      </c>
      <c r="AC57">
        <f t="shared" si="0"/>
        <v>11.896266107034609</v>
      </c>
      <c r="AD57">
        <f t="shared" si="1"/>
        <v>1513.2660553076591</v>
      </c>
      <c r="AE57">
        <f>'IDT-1'!B57</f>
        <v>0</v>
      </c>
      <c r="AF57" s="25"/>
      <c r="AG57">
        <f t="shared" si="2"/>
        <v>1513.2660553076591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10.947328000000001</v>
      </c>
      <c r="E58">
        <f>GT_NG!P58</f>
        <v>12.242252427184468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598.44790222968436</v>
      </c>
      <c r="P58" s="37">
        <v>118.23425712759239</v>
      </c>
      <c r="Q58" s="37">
        <v>38.200000000000003</v>
      </c>
      <c r="R58" s="39">
        <v>47.5</v>
      </c>
      <c r="S58" s="39">
        <v>0</v>
      </c>
      <c r="T58" s="38">
        <f>SUMPRODUCT(LTA!J58:AN58,LTA!J$101:AN$101,LTA!J$103:AN$103)</f>
        <v>538.5</v>
      </c>
      <c r="U58" s="38">
        <f>SUMPRODUCT(LTA!J58:AN58,LTA!J$102:AN$102,LTA!J$103:AN$103)</f>
        <v>66.67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2.7</v>
      </c>
      <c r="AB58" s="76">
        <f>-STOA!N58</f>
        <v>0</v>
      </c>
      <c r="AC58">
        <f t="shared" si="0"/>
        <v>11.842411350234611</v>
      </c>
      <c r="AD58">
        <f t="shared" si="1"/>
        <v>1506.4154540644593</v>
      </c>
      <c r="AE58">
        <f>'IDT-1'!B58</f>
        <v>0</v>
      </c>
      <c r="AF58" s="25"/>
      <c r="AG58">
        <f t="shared" si="2"/>
        <v>1506.4154540644593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10.947328000000001</v>
      </c>
      <c r="E59">
        <f>GT_NG!P59</f>
        <v>12.242252427184468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99.605707390648575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593.32894610422659</v>
      </c>
      <c r="P59" s="37">
        <v>118.23425712759239</v>
      </c>
      <c r="Q59" s="37">
        <v>38.195607680809474</v>
      </c>
      <c r="R59" s="39">
        <v>47.5</v>
      </c>
      <c r="S59" s="39">
        <v>0</v>
      </c>
      <c r="T59" s="38">
        <f>SUMPRODUCT(LTA!J59:AN59,LTA!J$101:AN$101,LTA!J$103:AN$103)</f>
        <v>520.69000000000005</v>
      </c>
      <c r="U59" s="38">
        <f>SUMPRODUCT(LTA!J59:AN59,LTA!J$102:AN$102,LTA!J$103:AN$103)</f>
        <v>62.28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2.8899999999999997</v>
      </c>
      <c r="AB59" s="76">
        <f>-STOA!N59</f>
        <v>0</v>
      </c>
      <c r="AC59">
        <f t="shared" si="0"/>
        <v>11.8221019700976</v>
      </c>
      <c r="AD59">
        <f t="shared" si="1"/>
        <v>1503.8319967603641</v>
      </c>
      <c r="AE59">
        <f>'IDT-1'!B59</f>
        <v>0</v>
      </c>
      <c r="AF59" s="25"/>
      <c r="AG59">
        <f t="shared" si="2"/>
        <v>1503.8319967603641</v>
      </c>
      <c r="AI59" s="35">
        <f>PXIL!H59</f>
        <v>0</v>
      </c>
      <c r="AJ59" s="35">
        <f>PXIL!N59</f>
        <v>0</v>
      </c>
      <c r="AK59" s="35">
        <f>RTM_IEX!H59</f>
        <v>8.68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10.947328000000001</v>
      </c>
      <c r="E60">
        <f>GT_NG!P60</f>
        <v>12.242252427184468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99.605707390648575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622.3684384164834</v>
      </c>
      <c r="P60" s="37">
        <v>118.23425712759239</v>
      </c>
      <c r="Q60" s="37">
        <v>38.195607680809474</v>
      </c>
      <c r="R60" s="39">
        <v>47.5</v>
      </c>
      <c r="S60" s="39">
        <v>0</v>
      </c>
      <c r="T60" s="38">
        <f>SUMPRODUCT(LTA!J60:AN60,LTA!J$101:AN$101,LTA!J$103:AN$103)</f>
        <v>492.01000000000005</v>
      </c>
      <c r="U60" s="38">
        <f>SUMPRODUCT(LTA!J60:AN60,LTA!J$102:AN$102,LTA!J$103:AN$103)</f>
        <v>61.28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2.8899999999999997</v>
      </c>
      <c r="AB60" s="76">
        <f>-STOA!N60</f>
        <v>0</v>
      </c>
      <c r="AC60">
        <f t="shared" si="0"/>
        <v>11.914840010133203</v>
      </c>
      <c r="AD60">
        <f t="shared" si="1"/>
        <v>1515.6287510325851</v>
      </c>
      <c r="AE60">
        <f>'IDT-1'!B60</f>
        <v>0</v>
      </c>
      <c r="AF60" s="25"/>
      <c r="AG60">
        <f t="shared" si="2"/>
        <v>1515.6287510325851</v>
      </c>
      <c r="AI60" s="35">
        <f>PXIL!H60</f>
        <v>0</v>
      </c>
      <c r="AJ60" s="35">
        <f>PXIL!N60</f>
        <v>0</v>
      </c>
      <c r="AK60" s="35">
        <f>RTM_IEX!H60</f>
        <v>21.21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10.947328000000001</v>
      </c>
      <c r="E61">
        <f>GT_NG!P61</f>
        <v>12.242252427184468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99.605707390648575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630.79295178182531</v>
      </c>
      <c r="P61" s="37">
        <v>118.23425712759239</v>
      </c>
      <c r="Q61" s="37">
        <v>38.200000000000003</v>
      </c>
      <c r="R61" s="39">
        <v>47.5</v>
      </c>
      <c r="S61" s="39">
        <v>0</v>
      </c>
      <c r="T61" s="38">
        <f>SUMPRODUCT(LTA!J61:AN61,LTA!J$101:AN$101,LTA!J$103:AN$103)</f>
        <v>467.21</v>
      </c>
      <c r="U61" s="38">
        <f>SUMPRODUCT(LTA!J61:AN61,LTA!J$102:AN$102,LTA!J$103:AN$103)</f>
        <v>60.679999999999993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2.8899999999999997</v>
      </c>
      <c r="AB61" s="76">
        <f>-STOA!N61</f>
        <v>0</v>
      </c>
      <c r="AC61">
        <f t="shared" si="0"/>
        <v>11.947903474472556</v>
      </c>
      <c r="AD61">
        <f t="shared" si="1"/>
        <v>1519.8345932527784</v>
      </c>
      <c r="AE61">
        <f>'IDT-1'!B61</f>
        <v>0</v>
      </c>
      <c r="AF61" s="25"/>
      <c r="AG61">
        <f t="shared" si="2"/>
        <v>1519.8345932527784</v>
      </c>
      <c r="AI61" s="35">
        <f>PXIL!H61</f>
        <v>0</v>
      </c>
      <c r="AJ61" s="35">
        <f>PXIL!N61</f>
        <v>0</v>
      </c>
      <c r="AK61" s="35">
        <f>RTM_IEX!H61</f>
        <v>42.42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10.947328000000001</v>
      </c>
      <c r="E62">
        <f>GT_NG!P62</f>
        <v>12.242252427184468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99.605707390648575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630.79295178182531</v>
      </c>
      <c r="P62" s="37">
        <v>118.23425712759239</v>
      </c>
      <c r="Q62" s="37">
        <v>38.200000000000003</v>
      </c>
      <c r="R62" s="39">
        <v>47.5</v>
      </c>
      <c r="S62" s="39">
        <v>0</v>
      </c>
      <c r="T62" s="38">
        <f>SUMPRODUCT(LTA!J62:AN62,LTA!J$101:AN$101,LTA!J$103:AN$103)</f>
        <v>435.96</v>
      </c>
      <c r="U62" s="38">
        <f>SUMPRODUCT(LTA!J62:AN62,LTA!J$102:AN$102,LTA!J$103:AN$103)</f>
        <v>60.28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2.8899999999999997</v>
      </c>
      <c r="AB62" s="76">
        <f>-STOA!N62</f>
        <v>0</v>
      </c>
      <c r="AC62">
        <f t="shared" si="0"/>
        <v>11.716087474472554</v>
      </c>
      <c r="AD62">
        <f t="shared" si="1"/>
        <v>1490.3464092527781</v>
      </c>
      <c r="AE62">
        <f>'IDT-1'!B62</f>
        <v>32</v>
      </c>
      <c r="AF62" s="25"/>
      <c r="AG62">
        <f t="shared" si="2"/>
        <v>1522.3464092527781</v>
      </c>
      <c r="AI62" s="35">
        <f>PXIL!H62</f>
        <v>0</v>
      </c>
      <c r="AJ62" s="35">
        <f>PXIL!N62</f>
        <v>0</v>
      </c>
      <c r="AK62" s="35">
        <f>RTM_IEX!H62</f>
        <v>44.35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10.947328000000001</v>
      </c>
      <c r="E63">
        <f>GT_NG!P63</f>
        <v>12.242252427184468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99.605707390648575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633.39740778182534</v>
      </c>
      <c r="P63" s="37">
        <v>118.23425712759239</v>
      </c>
      <c r="Q63" s="37">
        <v>38.200000000000003</v>
      </c>
      <c r="R63" s="39">
        <v>47.5</v>
      </c>
      <c r="S63" s="39">
        <v>0</v>
      </c>
      <c r="T63" s="38">
        <f>SUMPRODUCT(LTA!J63:AN63,LTA!J$101:AN$101,LTA!J$103:AN$103)</f>
        <v>400.54</v>
      </c>
      <c r="U63" s="38">
        <f>SUMPRODUCT(LTA!J63:AN63,LTA!J$102:AN$102,LTA!J$103:AN$103)</f>
        <v>58.67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13.59</v>
      </c>
      <c r="Z63" s="35">
        <f>IEX!N63</f>
        <v>0</v>
      </c>
      <c r="AA63" s="76">
        <f>STOA!H63</f>
        <v>3.7600000000000002</v>
      </c>
      <c r="AB63" s="76">
        <f>-STOA!N63</f>
        <v>0</v>
      </c>
      <c r="AC63">
        <f t="shared" si="0"/>
        <v>11.762610231272557</v>
      </c>
      <c r="AD63">
        <f t="shared" si="1"/>
        <v>1496.2643424959783</v>
      </c>
      <c r="AE63">
        <f>'IDT-1'!B63</f>
        <v>50.436</v>
      </c>
      <c r="AF63" s="25"/>
      <c r="AG63">
        <f t="shared" si="2"/>
        <v>1546.7003424959782</v>
      </c>
      <c r="AI63" s="35">
        <f>PXIL!H63</f>
        <v>0</v>
      </c>
      <c r="AJ63" s="35">
        <f>PXIL!N63</f>
        <v>0</v>
      </c>
      <c r="AK63" s="35">
        <f>RTM_IEX!H63</f>
        <v>71.34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10.947328000000001</v>
      </c>
      <c r="E64">
        <f>GT_NG!P64</f>
        <v>12.242252427184468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99.605707390648575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637.7762376056819</v>
      </c>
      <c r="P64" s="37">
        <v>114.7754828807556</v>
      </c>
      <c r="Q64" s="37">
        <v>38.195607680809474</v>
      </c>
      <c r="R64" s="39">
        <v>47.5</v>
      </c>
      <c r="S64" s="39">
        <v>0</v>
      </c>
      <c r="T64" s="38">
        <f>SUMPRODUCT(LTA!J64:AN64,LTA!J$101:AN$101,LTA!J$103:AN$103)</f>
        <v>362.96999999999997</v>
      </c>
      <c r="U64" s="38">
        <f>SUMPRODUCT(LTA!J64:AN64,LTA!J$102:AN$102,LTA!J$103:AN$103)</f>
        <v>58.870000000000005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49.27</v>
      </c>
      <c r="Z64" s="35">
        <f>IEX!N64</f>
        <v>0</v>
      </c>
      <c r="AA64" s="76">
        <f>STOA!H64</f>
        <v>3.7600000000000002</v>
      </c>
      <c r="AB64" s="76">
        <f>-STOA!N64</f>
        <v>0</v>
      </c>
      <c r="AC64">
        <f t="shared" si="0"/>
        <v>11.801732404683623</v>
      </c>
      <c r="AD64">
        <f t="shared" si="1"/>
        <v>1501.2408835803963</v>
      </c>
      <c r="AE64">
        <f>'IDT-1'!B64</f>
        <v>42.301000000000002</v>
      </c>
      <c r="AF64" s="25"/>
      <c r="AG64">
        <f t="shared" si="2"/>
        <v>1543.5418835803962</v>
      </c>
      <c r="AI64" s="35">
        <f>PXIL!H64</f>
        <v>0</v>
      </c>
      <c r="AJ64" s="35">
        <f>PXIL!N64</f>
        <v>0</v>
      </c>
      <c r="AK64" s="35">
        <f>RTM_IEX!H64</f>
        <v>77.13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10.947328000000001</v>
      </c>
      <c r="E65">
        <f>GT_NG!P65</f>
        <v>12.242252427184468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99.605884734558984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635.7743397284587</v>
      </c>
      <c r="P65" s="37">
        <v>118.23548288508557</v>
      </c>
      <c r="Q65" s="37">
        <v>38.195607680809474</v>
      </c>
      <c r="R65" s="39">
        <v>47.5</v>
      </c>
      <c r="S65" s="39">
        <v>0</v>
      </c>
      <c r="T65" s="38">
        <f>SUMPRODUCT(LTA!J65:AN65,LTA!J$101:AN$101,LTA!J$103:AN$103)</f>
        <v>316.81</v>
      </c>
      <c r="U65" s="38">
        <f>SUMPRODUCT(LTA!J65:AN65,LTA!J$102:AN$102,LTA!J$103:AN$103)</f>
        <v>60.070000000000007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77.22</v>
      </c>
      <c r="Z65" s="35">
        <f>IEX!N65</f>
        <v>0</v>
      </c>
      <c r="AA65" s="76">
        <f>STOA!H65</f>
        <v>3.7600000000000002</v>
      </c>
      <c r="AB65" s="76">
        <f>-STOA!N65</f>
        <v>0</v>
      </c>
      <c r="AC65">
        <f t="shared" si="0"/>
        <v>11.800704984557557</v>
      </c>
      <c r="AD65">
        <f t="shared" si="1"/>
        <v>1501.1101904715395</v>
      </c>
      <c r="AE65">
        <f>'IDT-1'!B65</f>
        <v>45.012999999999998</v>
      </c>
      <c r="AF65" s="25"/>
      <c r="AG65">
        <f t="shared" si="2"/>
        <v>1546.1231904715394</v>
      </c>
      <c r="AI65" s="35">
        <f>PXIL!H65</f>
        <v>0</v>
      </c>
      <c r="AJ65" s="35">
        <f>PXIL!N65</f>
        <v>0</v>
      </c>
      <c r="AK65" s="35">
        <f>RTM_IEX!H65</f>
        <v>92.55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10.947328000000001</v>
      </c>
      <c r="E66">
        <f>GT_NG!P66</f>
        <v>12.242252427184468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99.605884734558984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640.23838417290312</v>
      </c>
      <c r="P66" s="37">
        <v>118.23548288508557</v>
      </c>
      <c r="Q66" s="37">
        <v>38.195607680809474</v>
      </c>
      <c r="R66" s="39">
        <v>47.5</v>
      </c>
      <c r="S66" s="39">
        <v>0</v>
      </c>
      <c r="T66" s="38">
        <f>SUMPRODUCT(LTA!J66:AN66,LTA!J$101:AN$101,LTA!J$103:AN$103)</f>
        <v>278.63</v>
      </c>
      <c r="U66" s="38">
        <f>SUMPRODUCT(LTA!J66:AN66,LTA!J$102:AN$102,LTA!J$103:AN$103)</f>
        <v>61.480000000000004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107.11</v>
      </c>
      <c r="Z66" s="35">
        <f>IEX!N66</f>
        <v>0</v>
      </c>
      <c r="AA66" s="76">
        <f>STOA!H66</f>
        <v>3.7600000000000002</v>
      </c>
      <c r="AB66" s="76">
        <f>-STOA!N66</f>
        <v>0</v>
      </c>
      <c r="AC66">
        <f t="shared" si="0"/>
        <v>11.811968531224224</v>
      </c>
      <c r="AD66">
        <f t="shared" si="1"/>
        <v>1502.5429713693175</v>
      </c>
      <c r="AE66">
        <f>'IDT-1'!B66</f>
        <v>42.301000000000002</v>
      </c>
      <c r="AF66" s="25"/>
      <c r="AG66">
        <f t="shared" si="2"/>
        <v>1544.8439713693174</v>
      </c>
      <c r="AI66" s="35">
        <f>PXIL!H66</f>
        <v>0</v>
      </c>
      <c r="AJ66" s="35">
        <f>PXIL!N66</f>
        <v>0</v>
      </c>
      <c r="AK66" s="35">
        <f>RTM_IEX!H66</f>
        <v>96.41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10.947328000000001</v>
      </c>
      <c r="E67">
        <f>GT_NG!P67</f>
        <v>12.242252427184468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99.605968022667483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640.23838417290312</v>
      </c>
      <c r="P67" s="37">
        <v>118.23548288508557</v>
      </c>
      <c r="Q67" s="37">
        <v>38.195607680809474</v>
      </c>
      <c r="R67" s="39">
        <v>47.5</v>
      </c>
      <c r="S67" s="39">
        <v>0</v>
      </c>
      <c r="T67" s="38">
        <f>SUMPRODUCT(LTA!J67:AN67,LTA!J$101:AN$101,LTA!J$103:AN$103)</f>
        <v>237.70000000000002</v>
      </c>
      <c r="U67" s="38">
        <f>SUMPRODUCT(LTA!J67:AN67,LTA!J$102:AN$102,LTA!J$103:AN$103)</f>
        <v>59.769999999999996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161.58000000000001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11.873433180871471</v>
      </c>
      <c r="AD67">
        <f t="shared" si="1"/>
        <v>1510.3615900077787</v>
      </c>
      <c r="AE67">
        <f>'IDT-1'!B67</f>
        <v>31.454999999999998</v>
      </c>
      <c r="AF67" s="25"/>
      <c r="AG67">
        <f t="shared" si="2"/>
        <v>1541.8165900077786</v>
      </c>
      <c r="AI67" s="35">
        <f>PXIL!H67</f>
        <v>0</v>
      </c>
      <c r="AJ67" s="35">
        <f>PXIL!N67</f>
        <v>0</v>
      </c>
      <c r="AK67" s="35">
        <f>RTM_IEX!H67</f>
        <v>92.56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10.947328000000001</v>
      </c>
      <c r="E68">
        <f>GT_NG!P68</f>
        <v>12.242252427184468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99.60619881701966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658.29830645806612</v>
      </c>
      <c r="P68" s="37">
        <v>118.23548288508557</v>
      </c>
      <c r="Q68" s="37">
        <v>38.195607680809474</v>
      </c>
      <c r="R68" s="39">
        <v>43.664798329486757</v>
      </c>
      <c r="S68" s="39">
        <v>0</v>
      </c>
      <c r="T68" s="38">
        <f>SUMPRODUCT(LTA!J68:AN68,LTA!J$101:AN$101,LTA!J$103:AN$103)</f>
        <v>194.87</v>
      </c>
      <c r="U68" s="38">
        <f>SUMPRODUCT(LTA!J68:AN68,LTA!J$102:AN$102,LTA!J$103:AN$103)</f>
        <v>59.57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200.14000000000001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11.866763801861685</v>
      </c>
      <c r="AD68">
        <f t="shared" ref="AD68:AD98" si="4">SUM(B68:AB68,AI68:AV68)-AC68</f>
        <v>1509.5132107957904</v>
      </c>
      <c r="AE68">
        <f>'IDT-1'!B68</f>
        <v>26.032</v>
      </c>
      <c r="AF68" s="25"/>
      <c r="AG68">
        <f t="shared" ref="AG68:AG98" si="5">SUM(AD68:AF68)</f>
        <v>1535.5452107957904</v>
      </c>
      <c r="AI68" s="35">
        <f>PXIL!H68</f>
        <v>0</v>
      </c>
      <c r="AJ68" s="35">
        <f>PXIL!N68</f>
        <v>0</v>
      </c>
      <c r="AK68" s="35">
        <f>RTM_IEX!H68</f>
        <v>81.95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10.947328000000001</v>
      </c>
      <c r="E69">
        <f>GT_NG!P69</f>
        <v>12.242252427184468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99.60619881701966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670.19058416342705</v>
      </c>
      <c r="P69" s="37">
        <v>118.23548288508557</v>
      </c>
      <c r="Q69" s="37">
        <v>38.195607680809474</v>
      </c>
      <c r="R69" s="39">
        <v>31.35</v>
      </c>
      <c r="S69" s="39">
        <v>0</v>
      </c>
      <c r="T69" s="38">
        <f>SUMPRODUCT(LTA!J69:AN69,LTA!J$101:AN$101,LTA!J$103:AN$103)</f>
        <v>154.56</v>
      </c>
      <c r="U69" s="38">
        <f>SUMPRODUCT(LTA!J69:AN69,LTA!J$102:AN$102,LTA!J$103:AN$103)</f>
        <v>59.17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253.17000000000002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11.829928140993507</v>
      </c>
      <c r="AD69">
        <f t="shared" si="4"/>
        <v>1504.827525832533</v>
      </c>
      <c r="AE69">
        <f>'IDT-1'!B69</f>
        <v>13.558</v>
      </c>
      <c r="AF69" s="25"/>
      <c r="AG69">
        <f t="shared" si="5"/>
        <v>1518.3855258325329</v>
      </c>
      <c r="AI69" s="35">
        <f>PXIL!H69</f>
        <v>0</v>
      </c>
      <c r="AJ69" s="35">
        <f>PXIL!N69</f>
        <v>0</v>
      </c>
      <c r="AK69" s="35">
        <f>RTM_IEX!H69</f>
        <v>65.33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10.947328000000001</v>
      </c>
      <c r="E70">
        <f>GT_NG!P70</f>
        <v>12.242252427184468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99.60619881701966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688.5316997280338</v>
      </c>
      <c r="P70" s="37">
        <v>118.23548288508557</v>
      </c>
      <c r="Q70" s="37">
        <v>38.195607680809474</v>
      </c>
      <c r="R70" s="39">
        <v>19.64</v>
      </c>
      <c r="S70" s="39">
        <v>0</v>
      </c>
      <c r="T70" s="38">
        <f>SUMPRODUCT(LTA!J70:AN70,LTA!J$101:AN$101,LTA!J$103:AN$103)</f>
        <v>112.38</v>
      </c>
      <c r="U70" s="38">
        <f>SUMPRODUCT(LTA!J70:AN70,LTA!J$102:AN$102,LTA!J$103:AN$103)</f>
        <v>58.769999999999996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286.91999999999996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11.661690842397437</v>
      </c>
      <c r="AD70">
        <f t="shared" si="4"/>
        <v>1483.4268786957357</v>
      </c>
      <c r="AE70">
        <f>'IDT-1'!B70</f>
        <v>14.1</v>
      </c>
      <c r="AF70" s="25"/>
      <c r="AG70">
        <f t="shared" si="5"/>
        <v>1497.5268786957356</v>
      </c>
      <c r="AI70" s="35">
        <f>PXIL!H70</f>
        <v>0</v>
      </c>
      <c r="AJ70" s="35">
        <f>PXIL!N70</f>
        <v>0</v>
      </c>
      <c r="AK70" s="35">
        <f>RTM_IEX!H70</f>
        <v>45.96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10.947328000000001</v>
      </c>
      <c r="E71">
        <f>GT_NG!P71</f>
        <v>12.242252427184468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131.71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702.23068522309131</v>
      </c>
      <c r="P71" s="37">
        <v>118.23548288508557</v>
      </c>
      <c r="Q71" s="37">
        <v>38.195607680809474</v>
      </c>
      <c r="R71" s="39">
        <v>9.02</v>
      </c>
      <c r="S71" s="39">
        <v>0</v>
      </c>
      <c r="T71" s="38">
        <f>SUMPRODUCT(LTA!J71:AN71,LTA!J$101:AN$101,LTA!J$103:AN$103)</f>
        <v>78.23</v>
      </c>
      <c r="U71" s="38">
        <f>SUMPRODUCT(LTA!J71:AN71,LTA!J$102:AN$102,LTA!J$103:AN$103)</f>
        <v>58.57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339.57</v>
      </c>
      <c r="Z71" s="35">
        <f>IEX!N71</f>
        <v>0</v>
      </c>
      <c r="AA71" s="76">
        <f>STOA!H71</f>
        <v>3.47</v>
      </c>
      <c r="AB71" s="76">
        <f>-STOA!N71</f>
        <v>0</v>
      </c>
      <c r="AC71">
        <f t="shared" si="3"/>
        <v>12.249286578486132</v>
      </c>
      <c r="AD71">
        <f t="shared" si="4"/>
        <v>1558.1720696376847</v>
      </c>
      <c r="AE71">
        <f>'IDT-1'!B71</f>
        <v>7.593</v>
      </c>
      <c r="AF71" s="25"/>
      <c r="AG71">
        <f t="shared" si="5"/>
        <v>1565.7650696376847</v>
      </c>
      <c r="AI71" s="35">
        <f>PXIL!H71</f>
        <v>0</v>
      </c>
      <c r="AJ71" s="35">
        <f>PXIL!N71</f>
        <v>0</v>
      </c>
      <c r="AK71" s="35">
        <f>RTM_IEX!H71</f>
        <v>68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10.947328000000001</v>
      </c>
      <c r="E72">
        <f>GT_NG!P72</f>
        <v>12.242252427184468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131.71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723.33492200229216</v>
      </c>
      <c r="P72" s="37">
        <v>118.23548288508557</v>
      </c>
      <c r="Q72" s="37">
        <v>38.195607680809474</v>
      </c>
      <c r="R72" s="39">
        <v>3.1952023988005998</v>
      </c>
      <c r="S72" s="39">
        <v>0</v>
      </c>
      <c r="T72" s="38">
        <f>SUMPRODUCT(LTA!J72:AN72,LTA!J$101:AN$101,LTA!J$103:AN$103)</f>
        <v>57.96</v>
      </c>
      <c r="U72" s="38">
        <f>SUMPRODUCT(LTA!J72:AN72,LTA!J$102:AN$102,LTA!J$103:AN$103)</f>
        <v>58.68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348.97999999999996</v>
      </c>
      <c r="Z72" s="35">
        <f>IEX!N72</f>
        <v>0</v>
      </c>
      <c r="AA72" s="76">
        <f>STOA!H72</f>
        <v>3.47</v>
      </c>
      <c r="AB72" s="76">
        <f>-STOA!N72</f>
        <v>0</v>
      </c>
      <c r="AC72">
        <f t="shared" si="3"/>
        <v>12.198348204074545</v>
      </c>
      <c r="AD72">
        <f t="shared" si="4"/>
        <v>1551.6924471900979</v>
      </c>
      <c r="AE72">
        <f>'IDT-1'!B72</f>
        <v>29.827999999999999</v>
      </c>
      <c r="AF72" s="25"/>
      <c r="AG72">
        <f t="shared" si="5"/>
        <v>1581.5204471900979</v>
      </c>
      <c r="AI72" s="35">
        <f>PXIL!H72</f>
        <v>0</v>
      </c>
      <c r="AJ72" s="35">
        <f>PXIL!N72</f>
        <v>0</v>
      </c>
      <c r="AK72" s="35">
        <f>RTM_IEX!H72</f>
        <v>56.94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10.947328000000001</v>
      </c>
      <c r="E73">
        <f>GT_NG!P73</f>
        <v>12.254973821989529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100.71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771.05953325528765</v>
      </c>
      <c r="P73" s="37">
        <v>118.23548288508557</v>
      </c>
      <c r="Q73" s="37">
        <v>38.195607680809474</v>
      </c>
      <c r="R73" s="39">
        <v>1.36</v>
      </c>
      <c r="S73" s="39">
        <v>0</v>
      </c>
      <c r="T73" s="38">
        <f>SUMPRODUCT(LTA!J73:AN73,LTA!J$101:AN$101,LTA!J$103:AN$103)</f>
        <v>40.799999999999997</v>
      </c>
      <c r="U73" s="38">
        <f>SUMPRODUCT(LTA!J73:AN73,LTA!J$102:AN$102,LTA!J$103:AN$103)</f>
        <v>58.480000000000004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424.89</v>
      </c>
      <c r="Z73" s="35">
        <f>IEX!N73</f>
        <v>0</v>
      </c>
      <c r="AA73" s="76">
        <f>STOA!H73</f>
        <v>3.47</v>
      </c>
      <c r="AB73" s="76">
        <f>-STOA!N73</f>
        <v>0</v>
      </c>
      <c r="AC73">
        <f t="shared" si="3"/>
        <v>12.62666282001674</v>
      </c>
      <c r="AD73">
        <f t="shared" si="4"/>
        <v>1606.1762628231554</v>
      </c>
      <c r="AE73">
        <f>'IDT-1'!B73</f>
        <v>21.693000000000001</v>
      </c>
      <c r="AF73" s="25"/>
      <c r="AG73">
        <f t="shared" si="5"/>
        <v>1627.8692628231554</v>
      </c>
      <c r="AI73" s="35">
        <f>PXIL!H73</f>
        <v>0</v>
      </c>
      <c r="AJ73" s="35">
        <f>PXIL!N73</f>
        <v>0</v>
      </c>
      <c r="AK73" s="35">
        <f>RTM_IEX!H73</f>
        <v>38.4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10.947328000000001</v>
      </c>
      <c r="E74">
        <f>GT_NG!P74</f>
        <v>12.254973821989529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100.71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811.90447865352712</v>
      </c>
      <c r="P74" s="37">
        <v>118.23548288508557</v>
      </c>
      <c r="Q74" s="37">
        <v>38.195607680809474</v>
      </c>
      <c r="R74" s="39">
        <v>0.76481012658227854</v>
      </c>
      <c r="S74" s="39">
        <v>0</v>
      </c>
      <c r="T74" s="38">
        <f>SUMPRODUCT(LTA!J74:AN74,LTA!J$101:AN$101,LTA!J$103:AN$103)</f>
        <v>33.520000000000003</v>
      </c>
      <c r="U74" s="38">
        <f>SUMPRODUCT(LTA!J74:AN74,LTA!J$102:AN$102,LTA!J$103:AN$103)</f>
        <v>60.78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422.44</v>
      </c>
      <c r="Z74" s="35">
        <f>IEX!N74</f>
        <v>0</v>
      </c>
      <c r="AA74" s="76">
        <f>STOA!H74</f>
        <v>3.47</v>
      </c>
      <c r="AB74" s="76">
        <f>-STOA!N74</f>
        <v>0</v>
      </c>
      <c r="AC74">
        <f t="shared" si="3"/>
        <v>12.855200913110352</v>
      </c>
      <c r="AD74">
        <f t="shared" si="4"/>
        <v>1635.2474802548836</v>
      </c>
      <c r="AE74">
        <f>'IDT-1'!B74</f>
        <v>18.981000000000002</v>
      </c>
      <c r="AF74" s="25"/>
      <c r="AG74">
        <f t="shared" si="5"/>
        <v>1654.2284802548836</v>
      </c>
      <c r="AI74" s="35">
        <f>PXIL!H74</f>
        <v>0</v>
      </c>
      <c r="AJ74" s="35">
        <f>PXIL!N74</f>
        <v>0</v>
      </c>
      <c r="AK74" s="35">
        <f>RTM_IEX!H74</f>
        <v>34.880000000000003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10.947328000000001</v>
      </c>
      <c r="E75">
        <f>GT_NG!P75</f>
        <v>12.39476439790576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852.86214646764063</v>
      </c>
      <c r="P75" s="37">
        <v>118.23548288508557</v>
      </c>
      <c r="Q75" s="37">
        <v>38.195607680809474</v>
      </c>
      <c r="R75" s="39">
        <v>0</v>
      </c>
      <c r="S75" s="39">
        <v>0</v>
      </c>
      <c r="T75" s="38">
        <f>SUMPRODUCT(LTA!J75:AN75,LTA!J$101:AN$101,LTA!J$103:AN$103)</f>
        <v>32.53</v>
      </c>
      <c r="U75" s="38">
        <f>SUMPRODUCT(LTA!J75:AN75,LTA!J$102:AN$102,LTA!J$103:AN$103)</f>
        <v>59.58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439.5</v>
      </c>
      <c r="Z75" s="35">
        <f>IEX!N75</f>
        <v>0</v>
      </c>
      <c r="AA75" s="76">
        <f>STOA!H75</f>
        <v>3.52</v>
      </c>
      <c r="AB75" s="76">
        <f>-STOA!N75</f>
        <v>-86.76</v>
      </c>
      <c r="AC75">
        <f t="shared" si="3"/>
        <v>14.275539543763992</v>
      </c>
      <c r="AD75">
        <f t="shared" si="4"/>
        <v>1641.7197898876775</v>
      </c>
      <c r="AE75">
        <f>'IDT-1'!B75</f>
        <v>0</v>
      </c>
      <c r="AF75" s="25"/>
      <c r="AG75">
        <f t="shared" si="5"/>
        <v>1641.7197898876775</v>
      </c>
      <c r="AI75" s="35">
        <f>PXIL!H75</f>
        <v>0</v>
      </c>
      <c r="AJ75" s="35">
        <f>PXIL!N75</f>
        <v>0</v>
      </c>
      <c r="AK75" s="35">
        <f>RTM_IEX!H75</f>
        <v>73.37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10.947328000000001</v>
      </c>
      <c r="E76">
        <f>GT_NG!P76</f>
        <v>12.39476439790576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855.47099446764071</v>
      </c>
      <c r="P76" s="37">
        <v>118.23548288508557</v>
      </c>
      <c r="Q76" s="37">
        <v>38.195607680809474</v>
      </c>
      <c r="R76" s="39">
        <v>0</v>
      </c>
      <c r="S76" s="39">
        <v>0</v>
      </c>
      <c r="T76" s="38">
        <f>SUMPRODUCT(LTA!J76:AN76,LTA!J$101:AN$101,LTA!J$103:AN$103)</f>
        <v>33.33</v>
      </c>
      <c r="U76" s="38">
        <f>SUMPRODUCT(LTA!J76:AN76,LTA!J$102:AN$102,LTA!J$103:AN$103)</f>
        <v>58.88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432.33</v>
      </c>
      <c r="Z76" s="35">
        <f>IEX!N76</f>
        <v>0</v>
      </c>
      <c r="AA76" s="76">
        <f>STOA!H76</f>
        <v>3.52</v>
      </c>
      <c r="AB76" s="76">
        <f>-STOA!N76</f>
        <v>-86.76</v>
      </c>
      <c r="AC76">
        <f t="shared" si="3"/>
        <v>14.146908558163995</v>
      </c>
      <c r="AD76">
        <f t="shared" si="4"/>
        <v>1625.3572688732775</v>
      </c>
      <c r="AE76">
        <f>'IDT-1'!B76</f>
        <v>0</v>
      </c>
      <c r="AF76" s="25"/>
      <c r="AG76">
        <f t="shared" si="5"/>
        <v>1625.3572688732775</v>
      </c>
      <c r="AI76" s="35">
        <f>PXIL!H76</f>
        <v>0</v>
      </c>
      <c r="AJ76" s="35">
        <f>PXIL!N76</f>
        <v>0</v>
      </c>
      <c r="AK76" s="35">
        <f>RTM_IEX!H76</f>
        <v>61.34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10.947328000000001</v>
      </c>
      <c r="E77">
        <f>GT_NG!P77</f>
        <v>12.39476439790576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867.15437201111888</v>
      </c>
      <c r="P77" s="37">
        <v>118.23548288508557</v>
      </c>
      <c r="Q77" s="37">
        <v>38.195607680809474</v>
      </c>
      <c r="R77" s="39">
        <v>0</v>
      </c>
      <c r="S77" s="39">
        <v>0</v>
      </c>
      <c r="T77" s="38">
        <f>SUMPRODUCT(LTA!J77:AN77,LTA!J$101:AN$101,LTA!J$103:AN$103)</f>
        <v>36.32</v>
      </c>
      <c r="U77" s="38">
        <f>SUMPRODUCT(LTA!J77:AN77,LTA!J$102:AN$102,LTA!J$103:AN$103)</f>
        <v>72.47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440.2</v>
      </c>
      <c r="Z77" s="35">
        <f>IEX!N77</f>
        <v>0</v>
      </c>
      <c r="AA77" s="76">
        <f>STOA!H77</f>
        <v>3.52</v>
      </c>
      <c r="AB77" s="76">
        <f>-STOA!N77</f>
        <v>-86.76</v>
      </c>
      <c r="AC77">
        <f t="shared" si="3"/>
        <v>14.575778903003123</v>
      </c>
      <c r="AD77">
        <f t="shared" si="4"/>
        <v>1679.9117760719166</v>
      </c>
      <c r="AE77">
        <f>'IDT-1'!B77</f>
        <v>0</v>
      </c>
      <c r="AF77" s="25"/>
      <c r="AG77">
        <f t="shared" si="5"/>
        <v>1679.9117760719166</v>
      </c>
      <c r="AI77" s="35">
        <f>PXIL!H77</f>
        <v>0</v>
      </c>
      <c r="AJ77" s="35">
        <f>PXIL!N77</f>
        <v>0</v>
      </c>
      <c r="AK77" s="35">
        <f>RTM_IEX!H77</f>
        <v>80.19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10.947328000000001</v>
      </c>
      <c r="E78">
        <f>GT_NG!P78</f>
        <v>12.39476439790576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867.6858009192099</v>
      </c>
      <c r="P78" s="37">
        <v>118.23548288508557</v>
      </c>
      <c r="Q78" s="37">
        <v>38.195607680809474</v>
      </c>
      <c r="R78" s="39">
        <v>0</v>
      </c>
      <c r="S78" s="39">
        <v>0</v>
      </c>
      <c r="T78" s="38">
        <f>SUMPRODUCT(LTA!J78:AN78,LTA!J$101:AN$101,LTA!J$103:AN$103)</f>
        <v>36.32</v>
      </c>
      <c r="U78" s="38">
        <f>SUMPRODUCT(LTA!J78:AN78,LTA!J$102:AN$102,LTA!J$103:AN$103)</f>
        <v>73.28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448.81</v>
      </c>
      <c r="Z78" s="35">
        <f>IEX!N78</f>
        <v>0</v>
      </c>
      <c r="AA78" s="76">
        <f>STOA!H78</f>
        <v>3.52</v>
      </c>
      <c r="AB78" s="76">
        <f>-STOA!N78</f>
        <v>-86.76</v>
      </c>
      <c r="AC78">
        <f t="shared" si="3"/>
        <v>14.486714048486231</v>
      </c>
      <c r="AD78">
        <f t="shared" si="4"/>
        <v>1668.5822698345241</v>
      </c>
      <c r="AE78">
        <f>'IDT-1'!B78</f>
        <v>0</v>
      </c>
      <c r="AF78" s="25"/>
      <c r="AG78">
        <f t="shared" si="5"/>
        <v>1668.5822698345241</v>
      </c>
      <c r="AI78" s="35">
        <f>PXIL!H78</f>
        <v>0</v>
      </c>
      <c r="AJ78" s="35">
        <f>PXIL!N78</f>
        <v>0</v>
      </c>
      <c r="AK78" s="35">
        <f>RTM_IEX!H78</f>
        <v>58.82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10.947328000000001</v>
      </c>
      <c r="E79">
        <f>GT_NG!P79</f>
        <v>12.39476439790576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99.60619315141787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815.01841912280543</v>
      </c>
      <c r="P79" s="37">
        <v>118.23548288508557</v>
      </c>
      <c r="Q79" s="37">
        <v>38.195607680809474</v>
      </c>
      <c r="R79" s="39">
        <v>0</v>
      </c>
      <c r="S79" s="39">
        <v>0</v>
      </c>
      <c r="T79" s="38">
        <f>SUMPRODUCT(LTA!J79:AN79,LTA!J$101:AN$101,LTA!J$103:AN$103)</f>
        <v>36</v>
      </c>
      <c r="U79" s="38">
        <f>SUMPRODUCT(LTA!J79:AN79,LTA!J$102:AN$102,LTA!J$103:AN$103)</f>
        <v>73.77000000000001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553.97</v>
      </c>
      <c r="Z79" s="35">
        <f>IEX!N79</f>
        <v>0</v>
      </c>
      <c r="AA79" s="76">
        <f>STOA!H79</f>
        <v>3.52</v>
      </c>
      <c r="AB79" s="76">
        <f>-STOA!N79</f>
        <v>-86.76</v>
      </c>
      <c r="AC79">
        <f t="shared" si="3"/>
        <v>14.500822777055337</v>
      </c>
      <c r="AD79">
        <f t="shared" si="4"/>
        <v>1670.3769724609685</v>
      </c>
      <c r="AE79">
        <f>'IDT-1'!B79</f>
        <v>0</v>
      </c>
      <c r="AF79" s="25"/>
      <c r="AG79">
        <f t="shared" si="5"/>
        <v>1670.3769724609685</v>
      </c>
      <c r="AI79" s="35">
        <f>PXIL!H79</f>
        <v>0</v>
      </c>
      <c r="AJ79" s="35">
        <f>PXIL!N79</f>
        <v>0</v>
      </c>
      <c r="AK79" s="35">
        <f>RTM_IEX!H79</f>
        <v>9.98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10.947328000000001</v>
      </c>
      <c r="E80">
        <f>GT_NG!P80</f>
        <v>12.268952879581153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825.91931054669283</v>
      </c>
      <c r="P80" s="37">
        <v>118.23548288508557</v>
      </c>
      <c r="Q80" s="37">
        <v>38.195607680809474</v>
      </c>
      <c r="R80" s="39">
        <v>0</v>
      </c>
      <c r="S80" s="39">
        <v>0</v>
      </c>
      <c r="T80" s="38">
        <f>SUMPRODUCT(LTA!J80:AN80,LTA!J$101:AN$101,LTA!J$103:AN$103)</f>
        <v>35.32</v>
      </c>
      <c r="U80" s="38">
        <f>SUMPRODUCT(LTA!J80:AN80,LTA!J$102:AN$102,LTA!J$103:AN$103)</f>
        <v>74.289999999999992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551.08000000000004</v>
      </c>
      <c r="Z80" s="35">
        <f>IEX!N80</f>
        <v>0</v>
      </c>
      <c r="AA80" s="76">
        <f>STOA!H80</f>
        <v>3.52</v>
      </c>
      <c r="AB80" s="76">
        <f>-STOA!N80</f>
        <v>-86.76</v>
      </c>
      <c r="AC80">
        <f t="shared" si="3"/>
        <v>14.569738594846315</v>
      </c>
      <c r="AD80">
        <f t="shared" si="4"/>
        <v>1657.0569433973228</v>
      </c>
      <c r="AE80">
        <f>'IDT-1'!B80</f>
        <v>0</v>
      </c>
      <c r="AF80" s="25"/>
      <c r="AG80">
        <f t="shared" si="5"/>
        <v>1657.0569433973228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-11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10.947328000000001</v>
      </c>
      <c r="E81">
        <f>GT_NG!P81</f>
        <v>12.268952879581153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784.74460043430838</v>
      </c>
      <c r="P81" s="37">
        <v>118.23548288508557</v>
      </c>
      <c r="Q81" s="37">
        <v>38.195607680809474</v>
      </c>
      <c r="R81" s="39">
        <v>0</v>
      </c>
      <c r="S81" s="39">
        <v>0</v>
      </c>
      <c r="T81" s="38">
        <f>SUMPRODUCT(LTA!J81:AN81,LTA!J$101:AN$101,LTA!J$103:AN$103)</f>
        <v>41.67</v>
      </c>
      <c r="U81" s="38">
        <f>SUMPRODUCT(LTA!J81:AN81,LTA!J$102:AN$102,LTA!J$103:AN$103)</f>
        <v>74.78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554.94000000000005</v>
      </c>
      <c r="Z81" s="35">
        <f>IEX!N81</f>
        <v>0</v>
      </c>
      <c r="AA81" s="76">
        <f>STOA!H81</f>
        <v>3.52</v>
      </c>
      <c r="AB81" s="76">
        <f>-STOA!N81</f>
        <v>-86.76</v>
      </c>
      <c r="AC81">
        <f t="shared" si="3"/>
        <v>14.32075335486107</v>
      </c>
      <c r="AD81">
        <f t="shared" si="4"/>
        <v>1647.4712185249236</v>
      </c>
      <c r="AE81">
        <f>'IDT-1'!B81</f>
        <v>0</v>
      </c>
      <c r="AF81" s="25"/>
      <c r="AG81">
        <f t="shared" si="5"/>
        <v>1647.4712185249236</v>
      </c>
      <c r="AI81" s="35">
        <f>PXIL!H81</f>
        <v>0</v>
      </c>
      <c r="AJ81" s="35">
        <f>PXIL!N81</f>
        <v>0</v>
      </c>
      <c r="AK81" s="35">
        <f>RTM_IEX!H81</f>
        <v>9.64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10.947328000000001</v>
      </c>
      <c r="E82">
        <f>GT_NG!P82</f>
        <v>12.268952879581153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761.65709578553253</v>
      </c>
      <c r="P82" s="37">
        <v>118.23548288508557</v>
      </c>
      <c r="Q82" s="37">
        <v>38.195607680809474</v>
      </c>
      <c r="R82" s="39">
        <v>0</v>
      </c>
      <c r="S82" s="39">
        <v>0</v>
      </c>
      <c r="T82" s="38">
        <f>SUMPRODUCT(LTA!J82:AN82,LTA!J$101:AN$101,LTA!J$103:AN$103)</f>
        <v>40.67</v>
      </c>
      <c r="U82" s="38">
        <f>SUMPRODUCT(LTA!J82:AN82,LTA!J$102:AN$102,LTA!J$103:AN$103)</f>
        <v>74.78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526.98</v>
      </c>
      <c r="Z82" s="35">
        <f>IEX!N82</f>
        <v>0</v>
      </c>
      <c r="AA82" s="76">
        <f>STOA!H82</f>
        <v>3.52</v>
      </c>
      <c r="AB82" s="76">
        <f>-STOA!N82</f>
        <v>-86.76</v>
      </c>
      <c r="AC82">
        <f t="shared" si="3"/>
        <v>14.050190818600619</v>
      </c>
      <c r="AD82">
        <f t="shared" si="4"/>
        <v>1613.0542764124082</v>
      </c>
      <c r="AE82">
        <f>'IDT-1'!B82</f>
        <v>0</v>
      </c>
      <c r="AF82" s="25"/>
      <c r="AG82">
        <f t="shared" si="5"/>
        <v>1613.0542764124082</v>
      </c>
      <c r="AI82" s="35">
        <f>PXIL!H82</f>
        <v>0</v>
      </c>
      <c r="AJ82" s="35">
        <f>PXIL!N82</f>
        <v>0</v>
      </c>
      <c r="AK82" s="35">
        <f>RTM_IEX!H82</f>
        <v>27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10.947328000000001</v>
      </c>
      <c r="E83">
        <f>GT_NG!P83</f>
        <v>12.39476439790576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741.39616330080969</v>
      </c>
      <c r="P83" s="37">
        <v>118.23548288508557</v>
      </c>
      <c r="Q83" s="37">
        <v>38.195607680809474</v>
      </c>
      <c r="R83" s="39">
        <v>0</v>
      </c>
      <c r="S83" s="39">
        <v>0</v>
      </c>
      <c r="T83" s="38">
        <f>SUMPRODUCT(LTA!J83:AN83,LTA!J$101:AN$101,LTA!J$103:AN$103)</f>
        <v>40.67</v>
      </c>
      <c r="U83" s="38">
        <f>SUMPRODUCT(LTA!J83:AN83,LTA!J$102:AN$102,LTA!J$103:AN$103)</f>
        <v>73.77000000000001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487.46</v>
      </c>
      <c r="Z83" s="35">
        <f>IEX!N83</f>
        <v>0</v>
      </c>
      <c r="AA83" s="76">
        <f>STOA!H83</f>
        <v>3.52</v>
      </c>
      <c r="AB83" s="76">
        <f>-STOA!N83</f>
        <v>-86.76</v>
      </c>
      <c r="AC83">
        <f t="shared" si="3"/>
        <v>13.569436875062713</v>
      </c>
      <c r="AD83">
        <f t="shared" si="4"/>
        <v>1551.8999093895477</v>
      </c>
      <c r="AE83">
        <f>'IDT-1'!B83</f>
        <v>0</v>
      </c>
      <c r="AF83" s="25"/>
      <c r="AG83">
        <f t="shared" si="5"/>
        <v>1551.8999093895477</v>
      </c>
      <c r="AI83" s="35">
        <f>PXIL!H83</f>
        <v>0</v>
      </c>
      <c r="AJ83" s="35">
        <f>PXIL!N83</f>
        <v>0</v>
      </c>
      <c r="AK83" s="35">
        <f>RTM_IEX!H83</f>
        <v>26.03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10.947328000000001</v>
      </c>
      <c r="E84">
        <f>GT_NG!P84</f>
        <v>12.39476439790576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726.21225643637706</v>
      </c>
      <c r="P84" s="37">
        <v>118.23548288508557</v>
      </c>
      <c r="Q84" s="37">
        <v>38.195607680809474</v>
      </c>
      <c r="R84" s="39">
        <v>0</v>
      </c>
      <c r="S84" s="39">
        <v>0</v>
      </c>
      <c r="T84" s="38">
        <f>SUMPRODUCT(LTA!J84:AN84,LTA!J$101:AN$101,LTA!J$103:AN$103)</f>
        <v>39.33</v>
      </c>
      <c r="U84" s="38">
        <f>SUMPRODUCT(LTA!J84:AN84,LTA!J$102:AN$102,LTA!J$103:AN$103)</f>
        <v>71.760000000000005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480.7</v>
      </c>
      <c r="Z84" s="35">
        <f>IEX!N84</f>
        <v>0</v>
      </c>
      <c r="AA84" s="76">
        <f>STOA!H84</f>
        <v>3.52</v>
      </c>
      <c r="AB84" s="76">
        <f>-STOA!N84</f>
        <v>-86.76</v>
      </c>
      <c r="AC84">
        <f t="shared" si="3"/>
        <v>13.409740401520136</v>
      </c>
      <c r="AD84">
        <f t="shared" si="4"/>
        <v>1531.5856989986576</v>
      </c>
      <c r="AE84">
        <f>'IDT-1'!B84</f>
        <v>0</v>
      </c>
      <c r="AF84" s="25"/>
      <c r="AG84">
        <f t="shared" si="5"/>
        <v>1531.5856989986576</v>
      </c>
      <c r="AI84" s="35">
        <f>PXIL!H84</f>
        <v>0</v>
      </c>
      <c r="AJ84" s="35">
        <f>PXIL!N84</f>
        <v>0</v>
      </c>
      <c r="AK84" s="35">
        <f>RTM_IEX!H84</f>
        <v>30.85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10.947328000000001</v>
      </c>
      <c r="E85">
        <f>GT_NG!P85</f>
        <v>12.39476439790576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704.4795551007503</v>
      </c>
      <c r="P85" s="37">
        <v>118.23548288508557</v>
      </c>
      <c r="Q85" s="37">
        <v>38.195607680809474</v>
      </c>
      <c r="R85" s="39">
        <v>0</v>
      </c>
      <c r="S85" s="39">
        <v>0</v>
      </c>
      <c r="T85" s="38">
        <f>SUMPRODUCT(LTA!J85:AN85,LTA!J$101:AN$101,LTA!J$103:AN$103)</f>
        <v>39.01</v>
      </c>
      <c r="U85" s="38">
        <f>SUMPRODUCT(LTA!J85:AN85,LTA!J$102:AN$102,LTA!J$103:AN$103)</f>
        <v>69.77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474.91999999999996</v>
      </c>
      <c r="Z85" s="35">
        <f>IEX!N85</f>
        <v>0</v>
      </c>
      <c r="AA85" s="76">
        <f>STOA!H85</f>
        <v>3.52</v>
      </c>
      <c r="AB85" s="76">
        <f>-STOA!N85</f>
        <v>-86.76</v>
      </c>
      <c r="AC85">
        <f t="shared" si="3"/>
        <v>13.147093331102248</v>
      </c>
      <c r="AD85">
        <f t="shared" si="4"/>
        <v>1498.1756447334487</v>
      </c>
      <c r="AE85">
        <f>'IDT-1'!B85</f>
        <v>0</v>
      </c>
      <c r="AF85" s="25"/>
      <c r="AG85">
        <f t="shared" si="5"/>
        <v>1498.1756447334487</v>
      </c>
      <c r="AI85" s="35">
        <f>PXIL!H85</f>
        <v>0</v>
      </c>
      <c r="AJ85" s="35">
        <f>PXIL!N85</f>
        <v>0</v>
      </c>
      <c r="AK85" s="35">
        <f>RTM_IEX!H85</f>
        <v>27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10.947328000000001</v>
      </c>
      <c r="E86">
        <f>GT_NG!P86</f>
        <v>12.268952879581153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692.62118903633564</v>
      </c>
      <c r="P86" s="37">
        <v>118.23548288508557</v>
      </c>
      <c r="Q86" s="37">
        <v>38.195607680809474</v>
      </c>
      <c r="R86" s="39">
        <v>0</v>
      </c>
      <c r="S86" s="39">
        <v>0</v>
      </c>
      <c r="T86" s="38">
        <f>SUMPRODUCT(LTA!J86:AN86,LTA!J$101:AN$101,LTA!J$103:AN$103)</f>
        <v>37.659999999999997</v>
      </c>
      <c r="U86" s="38">
        <f>SUMPRODUCT(LTA!J86:AN86,LTA!J$102:AN$102,LTA!J$103:AN$103)</f>
        <v>69.28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468.16999999999996</v>
      </c>
      <c r="Z86" s="35">
        <f>IEX!N86</f>
        <v>0</v>
      </c>
      <c r="AA86" s="76">
        <f>STOA!H86</f>
        <v>3.52</v>
      </c>
      <c r="AB86" s="76">
        <f>-STOA!N86</f>
        <v>-86.76</v>
      </c>
      <c r="AC86">
        <f t="shared" si="3"/>
        <v>12.979048745956883</v>
      </c>
      <c r="AD86">
        <f t="shared" si="4"/>
        <v>1476.799511735855</v>
      </c>
      <c r="AE86">
        <f>'IDT-1'!B86</f>
        <v>0</v>
      </c>
      <c r="AF86" s="25"/>
      <c r="AG86">
        <f t="shared" si="5"/>
        <v>1476.799511735855</v>
      </c>
      <c r="AI86" s="35">
        <f>PXIL!H86</f>
        <v>0</v>
      </c>
      <c r="AJ86" s="35">
        <f>PXIL!N86</f>
        <v>0</v>
      </c>
      <c r="AK86" s="35">
        <f>RTM_IEX!H86</f>
        <v>26.03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10.947328000000001</v>
      </c>
      <c r="E87">
        <f>GT_NG!P87</f>
        <v>12.280137134608447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695.67278862628768</v>
      </c>
      <c r="P87" s="37">
        <v>118.23548288508557</v>
      </c>
      <c r="Q87" s="37">
        <v>38.195607680809474</v>
      </c>
      <c r="R87" s="39">
        <v>0</v>
      </c>
      <c r="S87" s="39">
        <v>0</v>
      </c>
      <c r="T87" s="38">
        <f>SUMPRODUCT(LTA!J87:AN87,LTA!J$101:AN$101,LTA!J$103:AN$103)</f>
        <v>36.659999999999997</v>
      </c>
      <c r="U87" s="38">
        <f>SUMPRODUCT(LTA!J87:AN87,LTA!J$102:AN$102,LTA!J$103:AN$103)</f>
        <v>69.28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386.7</v>
      </c>
      <c r="Z87" s="35">
        <f>IEX!N87</f>
        <v>0</v>
      </c>
      <c r="AA87" s="76">
        <f>STOA!H87</f>
        <v>3.52</v>
      </c>
      <c r="AB87" s="76">
        <f>-STOA!N87</f>
        <v>-86.76</v>
      </c>
      <c r="AC87">
        <f t="shared" si="3"/>
        <v>12.908636459947724</v>
      </c>
      <c r="AD87">
        <f t="shared" si="4"/>
        <v>1467.8427078668437</v>
      </c>
      <c r="AE87">
        <f>'IDT-1'!B87</f>
        <v>0</v>
      </c>
      <c r="AF87" s="25"/>
      <c r="AG87">
        <f t="shared" si="5"/>
        <v>1467.8427078668437</v>
      </c>
      <c r="AI87" s="35">
        <f>PXIL!H87</f>
        <v>0</v>
      </c>
      <c r="AJ87" s="35">
        <f>PXIL!N87</f>
        <v>0</v>
      </c>
      <c r="AK87" s="35">
        <f>RTM_IEX!H87</f>
        <v>96.41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10.947328000000001</v>
      </c>
      <c r="E88">
        <f>GT_NG!P88</f>
        <v>12.410537712017325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684.68845686708778</v>
      </c>
      <c r="P88" s="37">
        <v>118.23548288508557</v>
      </c>
      <c r="Q88" s="37">
        <v>38.195607680809474</v>
      </c>
      <c r="R88" s="39">
        <v>0</v>
      </c>
      <c r="S88" s="39">
        <v>0</v>
      </c>
      <c r="T88" s="38">
        <f>SUMPRODUCT(LTA!J88:AN88,LTA!J$101:AN$101,LTA!J$103:AN$103)</f>
        <v>36.340000000000003</v>
      </c>
      <c r="U88" s="38">
        <f>SUMPRODUCT(LTA!J88:AN88,LTA!J$102:AN$102,LTA!J$103:AN$103)</f>
        <v>68.759999999999991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386.7</v>
      </c>
      <c r="Z88" s="35">
        <f>IEX!N88</f>
        <v>0</v>
      </c>
      <c r="AA88" s="76">
        <f>STOA!H88</f>
        <v>3.52</v>
      </c>
      <c r="AB88" s="76">
        <f>-STOA!N88</f>
        <v>-86.76</v>
      </c>
      <c r="AC88">
        <f t="shared" si="3"/>
        <v>12.772339796729753</v>
      </c>
      <c r="AD88">
        <f t="shared" si="4"/>
        <v>1450.5050733482708</v>
      </c>
      <c r="AE88">
        <f>'IDT-1'!B88</f>
        <v>0</v>
      </c>
      <c r="AF88" s="25"/>
      <c r="AG88">
        <f t="shared" si="5"/>
        <v>1450.5050733482708</v>
      </c>
      <c r="AI88" s="35">
        <f>PXIL!H88</f>
        <v>0</v>
      </c>
      <c r="AJ88" s="35">
        <f>PXIL!N88</f>
        <v>0</v>
      </c>
      <c r="AK88" s="35">
        <f>RTM_IEX!H88</f>
        <v>90.63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10.947328000000001</v>
      </c>
      <c r="E89">
        <f>GT_NG!P89</f>
        <v>12.410537712017325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99.609999999999985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671.69993042262081</v>
      </c>
      <c r="P89" s="37">
        <v>118.23548288508557</v>
      </c>
      <c r="Q89" s="37">
        <v>38.195607680809474</v>
      </c>
      <c r="R89" s="39">
        <v>0</v>
      </c>
      <c r="S89" s="39">
        <v>0</v>
      </c>
      <c r="T89" s="38">
        <f>SUMPRODUCT(LTA!J89:AN89,LTA!J$101:AN$101,LTA!J$103:AN$103)</f>
        <v>35.659999999999997</v>
      </c>
      <c r="U89" s="38">
        <f>SUMPRODUCT(LTA!J89:AN89,LTA!J$102:AN$102,LTA!J$103:AN$103)</f>
        <v>68.27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386.7</v>
      </c>
      <c r="Z89" s="35">
        <f>IEX!N89</f>
        <v>0</v>
      </c>
      <c r="AA89" s="76">
        <f>STOA!H89</f>
        <v>3.52</v>
      </c>
      <c r="AB89" s="76">
        <f>-STOA!N89</f>
        <v>-86.76</v>
      </c>
      <c r="AC89">
        <f t="shared" si="3"/>
        <v>12.69201129046291</v>
      </c>
      <c r="AD89">
        <f t="shared" si="4"/>
        <v>1440.2868754100705</v>
      </c>
      <c r="AE89">
        <f>'IDT-1'!B89</f>
        <v>0</v>
      </c>
      <c r="AF89" s="25"/>
      <c r="AG89">
        <f t="shared" si="5"/>
        <v>1440.2868754100705</v>
      </c>
      <c r="AI89" s="35">
        <f>PXIL!H89</f>
        <v>0</v>
      </c>
      <c r="AJ89" s="35">
        <f>PXIL!N89</f>
        <v>0</v>
      </c>
      <c r="AK89" s="35">
        <f>RTM_IEX!H89</f>
        <v>94.49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10.947328000000001</v>
      </c>
      <c r="E90">
        <f>GT_NG!P90</f>
        <v>12.410537712017325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99.609999999999985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653.98459621673146</v>
      </c>
      <c r="P90" s="37">
        <v>118.23548288508557</v>
      </c>
      <c r="Q90" s="37">
        <v>38.195607680809474</v>
      </c>
      <c r="R90" s="39">
        <v>0</v>
      </c>
      <c r="S90" s="39">
        <v>0</v>
      </c>
      <c r="T90" s="38">
        <f>SUMPRODUCT(LTA!J90:AN90,LTA!J$101:AN$101,LTA!J$103:AN$103)</f>
        <v>34.659999999999997</v>
      </c>
      <c r="U90" s="38">
        <f>SUMPRODUCT(LTA!J90:AN90,LTA!J$102:AN$102,LTA!J$103:AN$103)</f>
        <v>68.27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386.7</v>
      </c>
      <c r="Z90" s="35">
        <f>IEX!N90</f>
        <v>0</v>
      </c>
      <c r="AA90" s="76">
        <f>STOA!H90</f>
        <v>3.52</v>
      </c>
      <c r="AB90" s="76">
        <f>-STOA!N90</f>
        <v>-86.76</v>
      </c>
      <c r="AC90">
        <f t="shared" si="3"/>
        <v>12.583549683656974</v>
      </c>
      <c r="AD90">
        <f t="shared" si="4"/>
        <v>1426.4900028109871</v>
      </c>
      <c r="AE90">
        <f>'IDT-1'!B90</f>
        <v>0</v>
      </c>
      <c r="AF90" s="25"/>
      <c r="AG90">
        <f t="shared" si="5"/>
        <v>1426.4900028109871</v>
      </c>
      <c r="AI90" s="35">
        <f>PXIL!H90</f>
        <v>0</v>
      </c>
      <c r="AJ90" s="35">
        <f>PXIL!N90</f>
        <v>0</v>
      </c>
      <c r="AK90" s="35">
        <f>RTM_IEX!H90</f>
        <v>99.3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10.947328000000001</v>
      </c>
      <c r="E91">
        <f>GT_NG!P91</f>
        <v>12.410537712017325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651.04725616919734</v>
      </c>
      <c r="P91" s="37">
        <v>118.23548288508557</v>
      </c>
      <c r="Q91" s="37">
        <v>38.195607680809474</v>
      </c>
      <c r="R91" s="39">
        <v>0</v>
      </c>
      <c r="S91" s="39">
        <v>0</v>
      </c>
      <c r="T91" s="38">
        <f>SUMPRODUCT(LTA!J91:AN91,LTA!J$101:AN$101,LTA!J$103:AN$103)</f>
        <v>32.340000000000003</v>
      </c>
      <c r="U91" s="38">
        <f>SUMPRODUCT(LTA!J91:AN91,LTA!J$102:AN$102,LTA!J$103:AN$103)</f>
        <v>68.28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593.9799999999999</v>
      </c>
      <c r="Z91" s="35">
        <f>IEX!N91</f>
        <v>0</v>
      </c>
      <c r="AA91" s="76">
        <f>STOA!H91</f>
        <v>2.56</v>
      </c>
      <c r="AB91" s="76">
        <f>-STOA!N91</f>
        <v>-338.97999999999996</v>
      </c>
      <c r="AC91">
        <f t="shared" si="3"/>
        <v>16.292648128524664</v>
      </c>
      <c r="AD91">
        <f t="shared" si="4"/>
        <v>1391.8835643185848</v>
      </c>
      <c r="AE91">
        <f>'IDT-1'!B91</f>
        <v>0</v>
      </c>
      <c r="AF91" s="25"/>
      <c r="AG91">
        <f t="shared" si="5"/>
        <v>1391.8835643185848</v>
      </c>
      <c r="AI91" s="35">
        <f>PXIL!H91</f>
        <v>0</v>
      </c>
      <c r="AJ91" s="35">
        <f>PXIL!N91</f>
        <v>0</v>
      </c>
      <c r="AK91" s="35">
        <f>RTM_IEX!H91</f>
        <v>119.55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10.947328000000001</v>
      </c>
      <c r="E92">
        <f>GT_NG!P92</f>
        <v>12.410537712017325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640.31041381254499</v>
      </c>
      <c r="P92" s="37">
        <v>118.23548288508557</v>
      </c>
      <c r="Q92" s="37">
        <v>38.195607680809474</v>
      </c>
      <c r="R92" s="39">
        <v>0</v>
      </c>
      <c r="S92" s="39">
        <v>0</v>
      </c>
      <c r="T92" s="38">
        <f>SUMPRODUCT(LTA!J92:AN92,LTA!J$101:AN$101,LTA!J$103:AN$103)</f>
        <v>31.66</v>
      </c>
      <c r="U92" s="38">
        <f>SUMPRODUCT(LTA!J92:AN92,LTA!J$102:AN$102,LTA!J$103:AN$103)</f>
        <v>66.78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585.30999999999995</v>
      </c>
      <c r="Z92" s="35">
        <f>IEX!N92</f>
        <v>0</v>
      </c>
      <c r="AA92" s="76">
        <f>STOA!H92</f>
        <v>2.56</v>
      </c>
      <c r="AB92" s="76">
        <f>-STOA!N92</f>
        <v>-338.97999999999996</v>
      </c>
      <c r="AC92">
        <f t="shared" si="3"/>
        <v>16.116782758142776</v>
      </c>
      <c r="AD92">
        <f t="shared" si="4"/>
        <v>1369.5125873323145</v>
      </c>
      <c r="AE92">
        <f>'IDT-1'!B92</f>
        <v>0</v>
      </c>
      <c r="AF92" s="25"/>
      <c r="AG92">
        <f t="shared" si="5"/>
        <v>1369.5125873323145</v>
      </c>
      <c r="AI92" s="35">
        <f>PXIL!H92</f>
        <v>0</v>
      </c>
      <c r="AJ92" s="35">
        <f>PXIL!N92</f>
        <v>0</v>
      </c>
      <c r="AK92" s="35">
        <f>RTM_IEX!H92</f>
        <v>118.59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10.947328000000001</v>
      </c>
      <c r="E93">
        <f>GT_NG!P93</f>
        <v>12.410537712017325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637.58481534670557</v>
      </c>
      <c r="P93" s="37">
        <v>118.23496465377734</v>
      </c>
      <c r="Q93" s="37">
        <v>38.195607680809474</v>
      </c>
      <c r="R93" s="39">
        <v>0</v>
      </c>
      <c r="S93" s="39">
        <v>0</v>
      </c>
      <c r="T93" s="38">
        <f>SUMPRODUCT(LTA!J93:AN93,LTA!J$101:AN$101,LTA!J$103:AN$103)</f>
        <v>31</v>
      </c>
      <c r="U93" s="38">
        <f>SUMPRODUCT(LTA!J93:AN93,LTA!J$102:AN$102,LTA!J$103:AN$103)</f>
        <v>66.78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564.08999999999992</v>
      </c>
      <c r="Z93" s="35">
        <f>IEX!N93</f>
        <v>0</v>
      </c>
      <c r="AA93" s="76">
        <f>STOA!H93</f>
        <v>2.56</v>
      </c>
      <c r="AB93" s="76">
        <f>-STOA!N93</f>
        <v>-338.97999999999996</v>
      </c>
      <c r="AC93">
        <f t="shared" si="3"/>
        <v>15.924777047905025</v>
      </c>
      <c r="AD93">
        <f t="shared" si="4"/>
        <v>1345.0884763454044</v>
      </c>
      <c r="AE93">
        <f>'IDT-1'!B93</f>
        <v>0</v>
      </c>
      <c r="AF93" s="25"/>
      <c r="AG93">
        <f t="shared" si="5"/>
        <v>1345.0884763454044</v>
      </c>
      <c r="AI93" s="35">
        <f>PXIL!H93</f>
        <v>0</v>
      </c>
      <c r="AJ93" s="35">
        <f>PXIL!N93</f>
        <v>0</v>
      </c>
      <c r="AK93" s="35">
        <f>RTM_IEX!H93</f>
        <v>118.58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10.947328000000001</v>
      </c>
      <c r="E94">
        <f>GT_NG!P94</f>
        <v>12.410537712017325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638.34481534670556</v>
      </c>
      <c r="P94" s="37">
        <v>118.23496465377734</v>
      </c>
      <c r="Q94" s="37">
        <v>38.195607680809474</v>
      </c>
      <c r="R94" s="39">
        <v>0</v>
      </c>
      <c r="S94" s="39">
        <v>0</v>
      </c>
      <c r="T94" s="38">
        <f>SUMPRODUCT(LTA!J94:AN94,LTA!J$101:AN$101,LTA!J$103:AN$103)</f>
        <v>30</v>
      </c>
      <c r="U94" s="38">
        <f>SUMPRODUCT(LTA!J94:AN94,LTA!J$102:AN$102,LTA!J$103:AN$103)</f>
        <v>65.77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548.66999999999996</v>
      </c>
      <c r="Z94" s="35">
        <f>IEX!N94</f>
        <v>0</v>
      </c>
      <c r="AA94" s="76">
        <f>STOA!H94</f>
        <v>2.56</v>
      </c>
      <c r="AB94" s="76">
        <f>-STOA!N94</f>
        <v>-338.97999999999996</v>
      </c>
      <c r="AC94">
        <f t="shared" si="3"/>
        <v>15.772287047905026</v>
      </c>
      <c r="AD94">
        <f t="shared" si="4"/>
        <v>1325.6909663454046</v>
      </c>
      <c r="AE94">
        <f>'IDT-1'!B94</f>
        <v>0</v>
      </c>
      <c r="AF94" s="25"/>
      <c r="AG94">
        <f t="shared" si="5"/>
        <v>1325.6909663454046</v>
      </c>
      <c r="AI94" s="35">
        <f>PXIL!H94</f>
        <v>0</v>
      </c>
      <c r="AJ94" s="35">
        <f>PXIL!N94</f>
        <v>0</v>
      </c>
      <c r="AK94" s="35">
        <f>RTM_IEX!H94</f>
        <v>115.7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10.947328000000001</v>
      </c>
      <c r="E95">
        <f>GT_NG!P95</f>
        <v>12.410537712017325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99.609999999999985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638.43333571822257</v>
      </c>
      <c r="P95" s="37">
        <v>118.23496465377734</v>
      </c>
      <c r="Q95" s="37">
        <v>38.195607680809474</v>
      </c>
      <c r="R95" s="39">
        <v>0</v>
      </c>
      <c r="S95" s="39">
        <v>0</v>
      </c>
      <c r="T95" s="38">
        <f>SUMPRODUCT(LTA!J95:AN95,LTA!J$101:AN$101,LTA!J$103:AN$103)</f>
        <v>29.34</v>
      </c>
      <c r="U95" s="38">
        <f>SUMPRODUCT(LTA!J95:AN95,LTA!J$102:AN$102,LTA!J$103:AN$103)</f>
        <v>64.77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523.59999999999991</v>
      </c>
      <c r="Z95" s="35">
        <f>IEX!N95</f>
        <v>0</v>
      </c>
      <c r="AA95" s="76">
        <f>STOA!H95</f>
        <v>2.56</v>
      </c>
      <c r="AB95" s="76">
        <f>-STOA!N95</f>
        <v>-338.97999999999996</v>
      </c>
      <c r="AC95">
        <f t="shared" si="3"/>
        <v>15.549429506802857</v>
      </c>
      <c r="AD95">
        <f t="shared" si="4"/>
        <v>1297.3423442580238</v>
      </c>
      <c r="AE95">
        <f>'IDT-1'!B95</f>
        <v>0</v>
      </c>
      <c r="AF95" s="25"/>
      <c r="AG95">
        <f t="shared" si="5"/>
        <v>1297.3423442580238</v>
      </c>
      <c r="AI95" s="35">
        <f>PXIL!H95</f>
        <v>0</v>
      </c>
      <c r="AJ95" s="35">
        <f>PXIL!N95</f>
        <v>0</v>
      </c>
      <c r="AK95" s="35">
        <f>RTM_IEX!H95</f>
        <v>113.77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10.947328000000001</v>
      </c>
      <c r="E96">
        <f>GT_NG!P96</f>
        <v>12.410537712017325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99.609999999999985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651.24299206945864</v>
      </c>
      <c r="P96" s="37">
        <v>118.23496465377734</v>
      </c>
      <c r="Q96" s="37">
        <v>38.195607680809474</v>
      </c>
      <c r="R96" s="39">
        <v>0</v>
      </c>
      <c r="S96" s="39">
        <v>0</v>
      </c>
      <c r="T96" s="38">
        <f>SUMPRODUCT(LTA!J96:AN96,LTA!J$101:AN$101,LTA!J$103:AN$103)</f>
        <v>29.34</v>
      </c>
      <c r="U96" s="38">
        <f>SUMPRODUCT(LTA!J96:AN96,LTA!J$102:AN$102,LTA!J$103:AN$103)</f>
        <v>64.28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502.39</v>
      </c>
      <c r="Z96" s="35">
        <f>IEX!N96</f>
        <v>0</v>
      </c>
      <c r="AA96" s="76">
        <f>STOA!H96</f>
        <v>2.56</v>
      </c>
      <c r="AB96" s="76">
        <f>-STOA!N96</f>
        <v>-338.97999999999996</v>
      </c>
      <c r="AC96">
        <f t="shared" si="3"/>
        <v>15.4874948263425</v>
      </c>
      <c r="AD96">
        <f t="shared" si="4"/>
        <v>1289.4639352897202</v>
      </c>
      <c r="AE96">
        <f>'IDT-1'!B96</f>
        <v>0</v>
      </c>
      <c r="AF96" s="25"/>
      <c r="AG96">
        <f t="shared" si="5"/>
        <v>1289.4639352897202</v>
      </c>
      <c r="AI96" s="35">
        <f>PXIL!H96</f>
        <v>0</v>
      </c>
      <c r="AJ96" s="35">
        <f>PXIL!N96</f>
        <v>0</v>
      </c>
      <c r="AK96" s="35">
        <f>RTM_IEX!H96</f>
        <v>114.72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10.947328000000001</v>
      </c>
      <c r="E97">
        <f>GT_NG!P97</f>
        <v>12.416585365853662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99.609999999999985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658.75517368609599</v>
      </c>
      <c r="P97" s="37">
        <v>118.23474908961718</v>
      </c>
      <c r="Q97" s="37">
        <v>38.195607680809474</v>
      </c>
      <c r="R97" s="39">
        <v>0</v>
      </c>
      <c r="S97" s="39">
        <v>0</v>
      </c>
      <c r="T97" s="38">
        <f>SUMPRODUCT(LTA!J97:AN97,LTA!J$101:AN$101,LTA!J$103:AN$103)</f>
        <v>29.34</v>
      </c>
      <c r="U97" s="38">
        <f>SUMPRODUCT(LTA!J97:AN97,LTA!J$102:AN$102,LTA!J$103:AN$103)</f>
        <v>63.269999999999996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465.76</v>
      </c>
      <c r="Z97" s="35">
        <f>IEX!N97</f>
        <v>0</v>
      </c>
      <c r="AA97" s="76">
        <f>STOA!H97</f>
        <v>2.56</v>
      </c>
      <c r="AB97" s="76">
        <f>-STOA!N97</f>
        <v>-338.97999999999996</v>
      </c>
      <c r="AC97">
        <f t="shared" si="3"/>
        <v>15.109725333251745</v>
      </c>
      <c r="AD97">
        <f t="shared" si="4"/>
        <v>1241.4097184891245</v>
      </c>
      <c r="AE97">
        <f>'IDT-1'!B97</f>
        <v>0</v>
      </c>
      <c r="AF97" s="25"/>
      <c r="AG97">
        <f t="shared" si="5"/>
        <v>1241.4097184891245</v>
      </c>
      <c r="AI97" s="35">
        <f>PXIL!H97</f>
        <v>0</v>
      </c>
      <c r="AJ97" s="35">
        <f>PXIL!N97</f>
        <v>0</v>
      </c>
      <c r="AK97" s="35">
        <f>RTM_IEX!H97</f>
        <v>96.41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10.947328000000001</v>
      </c>
      <c r="E98">
        <f>GT_NG!P98</f>
        <v>12.416585365853662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99.609999999999985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643.74666280865176</v>
      </c>
      <c r="P98" s="37">
        <v>118.23425712759239</v>
      </c>
      <c r="Q98" s="37">
        <v>38.195607680809474</v>
      </c>
      <c r="R98" s="39">
        <v>0</v>
      </c>
      <c r="S98" s="39">
        <v>0</v>
      </c>
      <c r="T98" s="38">
        <f>SUMPRODUCT(LTA!J98:AN98,LTA!J$101:AN$101,LTA!J$103:AN$103)</f>
        <v>29.34</v>
      </c>
      <c r="U98" s="38">
        <f>SUMPRODUCT(LTA!J98:AN98,LTA!J$102:AN$102,LTA!J$103:AN$103)</f>
        <v>62.78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452.26</v>
      </c>
      <c r="Z98" s="35">
        <f>IEX!N98</f>
        <v>0</v>
      </c>
      <c r="AA98" s="76">
        <f>STOA!H98</f>
        <v>2.56</v>
      </c>
      <c r="AB98" s="76">
        <f>-STOA!N98</f>
        <v>-338.97999999999996</v>
      </c>
      <c r="AC98">
        <f t="shared" si="3"/>
        <v>14.951237111103886</v>
      </c>
      <c r="AD98">
        <f t="shared" si="4"/>
        <v>1221.2492038718033</v>
      </c>
      <c r="AE98">
        <f>'IDT-1'!B98</f>
        <v>0</v>
      </c>
      <c r="AF98" s="25"/>
      <c r="AG98">
        <f t="shared" si="5"/>
        <v>1221.2492038718033</v>
      </c>
      <c r="AI98" s="35">
        <f>PXIL!H98</f>
        <v>0</v>
      </c>
      <c r="AJ98" s="35">
        <f>PXIL!N98</f>
        <v>0</v>
      </c>
      <c r="AK98" s="35">
        <f>RTM_IEX!H98</f>
        <v>105.09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0.26273587199999981</v>
      </c>
      <c r="E99">
        <f t="shared" si="6"/>
        <v>0.28117109952877112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2.2526040513851617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16.441947566292185</v>
      </c>
      <c r="P99" s="37">
        <f t="shared" si="6"/>
        <v>2.8367668883196497</v>
      </c>
      <c r="Q99" s="37">
        <f t="shared" si="6"/>
        <v>0.91675937104748939</v>
      </c>
      <c r="R99" s="39">
        <f t="shared" si="6"/>
        <v>0.47498620271371739</v>
      </c>
      <c r="S99" s="39">
        <f t="shared" si="6"/>
        <v>0</v>
      </c>
      <c r="T99" s="38">
        <f t="shared" si="6"/>
        <v>4.2834699999999977</v>
      </c>
      <c r="U99" s="38">
        <f t="shared" si="6"/>
        <v>1.5157400000000012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4.35562</v>
      </c>
      <c r="Z99" s="35">
        <f t="shared" si="6"/>
        <v>0</v>
      </c>
      <c r="AA99" s="76">
        <f t="shared" si="6"/>
        <v>6.8949999999999997E-2</v>
      </c>
      <c r="AB99" s="76">
        <f t="shared" si="6"/>
        <v>-2.5383200000000001</v>
      </c>
      <c r="AC99">
        <f t="shared" si="6"/>
        <v>0.29704201977600497</v>
      </c>
      <c r="AD99">
        <f t="shared" si="6"/>
        <v>32.676711531510975</v>
      </c>
      <c r="AE99">
        <f t="shared" si="6"/>
        <v>1.1425727500000002</v>
      </c>
      <c r="AG99">
        <f t="shared" si="6"/>
        <v>33.819284281510967</v>
      </c>
      <c r="AI99">
        <f t="shared" si="6"/>
        <v>0</v>
      </c>
      <c r="AJ99">
        <f t="shared" si="6"/>
        <v>0</v>
      </c>
      <c r="AK99">
        <f t="shared" si="6"/>
        <v>1.8270725000000005</v>
      </c>
      <c r="AL99">
        <f t="shared" si="6"/>
        <v>-5.7499999999999999E-3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6.1217919999999992</v>
      </c>
      <c r="E3">
        <f>GT_NG!Q3</f>
        <v>8.3885960657504715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106.16231797027476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559.23748864338609</v>
      </c>
      <c r="P3" s="37">
        <v>68.366679294769042</v>
      </c>
      <c r="Q3" s="37">
        <v>22.09</v>
      </c>
      <c r="R3" s="39">
        <v>0</v>
      </c>
      <c r="S3" s="39">
        <v>0</v>
      </c>
      <c r="T3" s="38">
        <f>SUMPRODUCT(LTA!J3:AN3,LTA!J$101:AN$101,LTA!J$104:AN$104)</f>
        <v>20</v>
      </c>
      <c r="U3" s="38">
        <f>SUMPRODUCT(LTA!J3:AN3,LTA!J$102:AN$102,LTA!J$104:AN$104)</f>
        <v>108.94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-150</v>
      </c>
      <c r="AA3" s="76">
        <f>STOA!I3</f>
        <v>0</v>
      </c>
      <c r="AB3" s="76">
        <f>-STOA!O3</f>
        <v>-84.07</v>
      </c>
      <c r="AC3">
        <f>SUMIF(B3:AB3,"&gt;0")*$AC$2-SUMIF(B3:AB3,"&lt;0")*($AC$2/(1-$AC$2))+SUMIF(AI3:AR3,"&gt;0")*$AC$2-SUMIF(AI3:AR3,"&lt;0")*($AC$2/(1-$AC$2))</f>
        <v>9.0502383874077985</v>
      </c>
      <c r="AD3">
        <f>SUM(B3:AB3,AI3:AV3)-AC3</f>
        <v>681.25663558677275</v>
      </c>
      <c r="AE3">
        <f>'IDT-1'!C3</f>
        <v>-70</v>
      </c>
      <c r="AF3" s="25"/>
      <c r="AG3">
        <f>SUM(AD3:AF3)</f>
        <v>611.25663558677275</v>
      </c>
      <c r="AI3" s="35">
        <f>PXIL!I3</f>
        <v>0</v>
      </c>
      <c r="AJ3" s="35">
        <f>PXIL!O3</f>
        <v>0</v>
      </c>
      <c r="AK3" s="35">
        <f>RTM_IEX!I3</f>
        <v>25.07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6.1217919999999992</v>
      </c>
      <c r="E4">
        <f>GT_NG!Q4</f>
        <v>6.3777003484320574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107.60000000000002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567.5192764784673</v>
      </c>
      <c r="P4" s="37">
        <v>68.366679294769042</v>
      </c>
      <c r="Q4" s="37">
        <v>22.09</v>
      </c>
      <c r="R4" s="39">
        <v>0</v>
      </c>
      <c r="S4" s="39">
        <v>0</v>
      </c>
      <c r="T4" s="38">
        <f>SUMPRODUCT(LTA!J4:AN4,LTA!J$101:AN$101,LTA!J$104:AN$104)</f>
        <v>19</v>
      </c>
      <c r="U4" s="38">
        <f>SUMPRODUCT(LTA!J4:AN4,LTA!J$102:AN$102,LTA!J$104:AN$104)</f>
        <v>108.77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-150</v>
      </c>
      <c r="AA4" s="76">
        <f>STOA!I4</f>
        <v>0</v>
      </c>
      <c r="AB4" s="76">
        <f>-STOA!O4</f>
        <v>-84.07</v>
      </c>
      <c r="AC4">
        <f t="shared" ref="AC4:AC67" si="0">SUMIF(B4:AB4,"&gt;0")*$AC$2-SUMIF(B4:AB4,"&lt;0")*($AC$2/(1-$AC$2))+SUMIF(AI4:AR4,"&gt;0")*$AC$2-SUMIF(AI4:AR4,"&lt;0")*($AC$2/(1-$AC$2))</f>
        <v>9.0410232657582057</v>
      </c>
      <c r="AD4">
        <f t="shared" ref="AD4:AD67" si="1">SUM(B4:AB4,AI4:AV4)-AC4</f>
        <v>680.08442485591024</v>
      </c>
      <c r="AE4">
        <f>'IDT-1'!C4</f>
        <v>-95</v>
      </c>
      <c r="AF4" s="25"/>
      <c r="AG4">
        <f t="shared" ref="AG4:AG67" si="2">SUM(AD4:AF4)</f>
        <v>585.08442485591024</v>
      </c>
      <c r="AI4" s="35">
        <f>PXIL!I4</f>
        <v>0</v>
      </c>
      <c r="AJ4" s="35">
        <f>PXIL!O4</f>
        <v>0</v>
      </c>
      <c r="AK4" s="35">
        <f>RTM_IEX!I4</f>
        <v>17.350000000000001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6.1217919999999992</v>
      </c>
      <c r="E5">
        <f>GT_NG!Q5</f>
        <v>6.3777003484320574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107.60000000000002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593.82580612208437</v>
      </c>
      <c r="P5" s="37">
        <v>68.366679294769042</v>
      </c>
      <c r="Q5" s="37">
        <v>22.09</v>
      </c>
      <c r="R5" s="39">
        <v>0</v>
      </c>
      <c r="S5" s="39">
        <v>0</v>
      </c>
      <c r="T5" s="38">
        <f>SUMPRODUCT(LTA!J5:AN5,LTA!J$101:AN$101,LTA!J$104:AN$104)</f>
        <v>18</v>
      </c>
      <c r="U5" s="38">
        <f>SUMPRODUCT(LTA!J5:AN5,LTA!J$102:AN$102,LTA!J$104:AN$104)</f>
        <v>108.44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-150</v>
      </c>
      <c r="AA5" s="76">
        <f>STOA!I5</f>
        <v>0</v>
      </c>
      <c r="AB5" s="76">
        <f>-STOA!O5</f>
        <v>-84.07</v>
      </c>
      <c r="AC5">
        <f t="shared" si="0"/>
        <v>9.1757021969784187</v>
      </c>
      <c r="AD5">
        <f t="shared" si="1"/>
        <v>697.2162755683072</v>
      </c>
      <c r="AE5">
        <f>'IDT-1'!C5</f>
        <v>-103</v>
      </c>
      <c r="AF5" s="25"/>
      <c r="AG5">
        <f t="shared" si="2"/>
        <v>594.2162755683072</v>
      </c>
      <c r="AI5" s="35">
        <f>PXIL!I5</f>
        <v>0</v>
      </c>
      <c r="AJ5" s="35">
        <f>PXIL!O5</f>
        <v>0</v>
      </c>
      <c r="AK5" s="35">
        <f>RTM_IEX!I5</f>
        <v>9.64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6.1217919999999992</v>
      </c>
      <c r="E6">
        <f>GT_NG!Q6</f>
        <v>6.3777003484320574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107.60000000000002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602.27223035715087</v>
      </c>
      <c r="P6" s="37">
        <v>68.366679294769042</v>
      </c>
      <c r="Q6" s="37">
        <v>22.09</v>
      </c>
      <c r="R6" s="39">
        <v>0</v>
      </c>
      <c r="S6" s="39">
        <v>0</v>
      </c>
      <c r="T6" s="38">
        <f>SUMPRODUCT(LTA!J6:AN6,LTA!J$101:AN$101,LTA!J$104:AN$104)</f>
        <v>17.329999999999998</v>
      </c>
      <c r="U6" s="38">
        <f>SUMPRODUCT(LTA!J6:AN6,LTA!J$102:AN$102,LTA!J$104:AN$104)</f>
        <v>108.44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-150</v>
      </c>
      <c r="AA6" s="76">
        <f>STOA!I6</f>
        <v>0</v>
      </c>
      <c r="AB6" s="76">
        <f>-STOA!O6</f>
        <v>-84.07</v>
      </c>
      <c r="AC6">
        <f t="shared" si="0"/>
        <v>9.1611663060119373</v>
      </c>
      <c r="AD6">
        <f t="shared" si="1"/>
        <v>695.36723569434014</v>
      </c>
      <c r="AE6">
        <f>'IDT-1'!C6</f>
        <v>-118</v>
      </c>
      <c r="AF6" s="25"/>
      <c r="AG6">
        <f t="shared" si="2"/>
        <v>577.36723569434014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6.1217919999999992</v>
      </c>
      <c r="E7">
        <f>GT_NG!Q7</f>
        <v>6.3777003484320574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107.60000000000002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612.77221992980594</v>
      </c>
      <c r="P7" s="37">
        <v>68.366679294769042</v>
      </c>
      <c r="Q7" s="37">
        <v>22.09</v>
      </c>
      <c r="R7" s="39">
        <v>0</v>
      </c>
      <c r="S7" s="39">
        <v>0</v>
      </c>
      <c r="T7" s="38">
        <f>SUMPRODUCT(LTA!J7:AN7,LTA!J$101:AN$101,LTA!J$104:AN$104)</f>
        <v>16.329999999999998</v>
      </c>
      <c r="U7" s="38">
        <f>SUMPRODUCT(LTA!J7:AN7,LTA!J$102:AN$102,LTA!J$104:AN$104)</f>
        <v>108.11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-150</v>
      </c>
      <c r="AA7" s="76">
        <f>STOA!I7</f>
        <v>0</v>
      </c>
      <c r="AB7" s="76">
        <f>-STOA!O7</f>
        <v>-84.07</v>
      </c>
      <c r="AC7">
        <f t="shared" si="0"/>
        <v>9.2326922246786474</v>
      </c>
      <c r="AD7">
        <f t="shared" si="1"/>
        <v>704.46569934832837</v>
      </c>
      <c r="AE7">
        <f>'IDT-1'!C7</f>
        <v>-128</v>
      </c>
      <c r="AF7" s="25"/>
      <c r="AG7">
        <f t="shared" si="2"/>
        <v>576.46569934832837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6.1217919999999992</v>
      </c>
      <c r="E8">
        <f>GT_NG!Q8</f>
        <v>6.3777003484320574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107.60000000000002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625.0722199298059</v>
      </c>
      <c r="P8" s="37">
        <v>68.366679294769042</v>
      </c>
      <c r="Q8" s="37">
        <v>22.09</v>
      </c>
      <c r="R8" s="39">
        <v>0</v>
      </c>
      <c r="S8" s="39">
        <v>0</v>
      </c>
      <c r="T8" s="38">
        <f>SUMPRODUCT(LTA!J8:AN8,LTA!J$101:AN$101,LTA!J$104:AN$104)</f>
        <v>15.33</v>
      </c>
      <c r="U8" s="38">
        <f>SUMPRODUCT(LTA!J8:AN8,LTA!J$102:AN$102,LTA!J$104:AN$104)</f>
        <v>108.11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-150</v>
      </c>
      <c r="AA8" s="76">
        <f>STOA!I8</f>
        <v>0</v>
      </c>
      <c r="AB8" s="76">
        <f>-STOA!O8</f>
        <v>-84.07</v>
      </c>
      <c r="AC8">
        <f t="shared" si="0"/>
        <v>9.3208322246786466</v>
      </c>
      <c r="AD8">
        <f t="shared" si="1"/>
        <v>715.67755934832837</v>
      </c>
      <c r="AE8">
        <f>'IDT-1'!C8</f>
        <v>-123</v>
      </c>
      <c r="AF8" s="25"/>
      <c r="AG8">
        <f t="shared" si="2"/>
        <v>592.67755934832837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6.1217919999999992</v>
      </c>
      <c r="E9">
        <f>GT_NG!Q9</f>
        <v>6.3777003484320574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107.60000000000002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610.57651332525109</v>
      </c>
      <c r="P9" s="37">
        <v>68.366679294769042</v>
      </c>
      <c r="Q9" s="37">
        <v>22.09</v>
      </c>
      <c r="R9" s="39">
        <v>0</v>
      </c>
      <c r="S9" s="39">
        <v>0</v>
      </c>
      <c r="T9" s="38">
        <f>SUMPRODUCT(LTA!J9:AN9,LTA!J$101:AN$101,LTA!J$104:AN$104)</f>
        <v>15</v>
      </c>
      <c r="U9" s="38">
        <f>SUMPRODUCT(LTA!J9:AN9,LTA!J$102:AN$102,LTA!J$104:AN$104)</f>
        <v>110.6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-150</v>
      </c>
      <c r="AA9" s="76">
        <f>STOA!I9</f>
        <v>0</v>
      </c>
      <c r="AB9" s="76">
        <f>-STOA!O9</f>
        <v>-84.07</v>
      </c>
      <c r="AC9">
        <f t="shared" si="0"/>
        <v>9.2246137131631194</v>
      </c>
      <c r="AD9">
        <f t="shared" si="1"/>
        <v>703.43807125528929</v>
      </c>
      <c r="AE9">
        <f>'IDT-1'!C9</f>
        <v>-128</v>
      </c>
      <c r="AF9" s="25"/>
      <c r="AG9">
        <f t="shared" si="2"/>
        <v>575.43807125528929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6.1217919999999992</v>
      </c>
      <c r="E10">
        <f>GT_NG!Q10</f>
        <v>6.3777003484320574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107.60000000000002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607.73217597585347</v>
      </c>
      <c r="P10" s="37">
        <v>68.366679294769042</v>
      </c>
      <c r="Q10" s="37">
        <v>22.09</v>
      </c>
      <c r="R10" s="39">
        <v>0</v>
      </c>
      <c r="S10" s="39">
        <v>0</v>
      </c>
      <c r="T10" s="38">
        <f>SUMPRODUCT(LTA!J10:AN10,LTA!J$101:AN$101,LTA!J$104:AN$104)</f>
        <v>14.67</v>
      </c>
      <c r="U10" s="38">
        <f>SUMPRODUCT(LTA!J10:AN10,LTA!J$102:AN$102,LTA!J$104:AN$104)</f>
        <v>110.6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-150</v>
      </c>
      <c r="AA10" s="76">
        <f>STOA!I10</f>
        <v>0</v>
      </c>
      <c r="AB10" s="76">
        <f>-STOA!O10</f>
        <v>-84.07</v>
      </c>
      <c r="AC10">
        <f t="shared" si="0"/>
        <v>9.1998538818378179</v>
      </c>
      <c r="AD10">
        <f t="shared" si="1"/>
        <v>700.28849373721675</v>
      </c>
      <c r="AE10">
        <f>'IDT-1'!C10</f>
        <v>-133</v>
      </c>
      <c r="AF10" s="25"/>
      <c r="AG10">
        <f t="shared" si="2"/>
        <v>567.28849373721675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6.1217919999999992</v>
      </c>
      <c r="E11">
        <f>GT_NG!Q11</f>
        <v>6.3777003484320574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107.60000000000002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607.73217597585347</v>
      </c>
      <c r="P11" s="37">
        <v>68.366679294769042</v>
      </c>
      <c r="Q11" s="37">
        <v>22.09</v>
      </c>
      <c r="R11" s="39">
        <v>0</v>
      </c>
      <c r="S11" s="39">
        <v>0</v>
      </c>
      <c r="T11" s="38">
        <f>SUMPRODUCT(LTA!J11:AN11,LTA!J$101:AN$101,LTA!J$104:AN$104)</f>
        <v>18.329999999999998</v>
      </c>
      <c r="U11" s="38">
        <f>SUMPRODUCT(LTA!J11:AN11,LTA!J$102:AN$102,LTA!J$104:AN$104)</f>
        <v>110.6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-150</v>
      </c>
      <c r="AA11" s="76">
        <f>STOA!I11</f>
        <v>0</v>
      </c>
      <c r="AB11" s="76">
        <f>-STOA!O11</f>
        <v>-84.07</v>
      </c>
      <c r="AC11">
        <f t="shared" si="0"/>
        <v>9.2284018818378186</v>
      </c>
      <c r="AD11">
        <f t="shared" si="1"/>
        <v>703.91994573721684</v>
      </c>
      <c r="AE11">
        <f>'IDT-1'!C11</f>
        <v>-138</v>
      </c>
      <c r="AF11" s="25"/>
      <c r="AG11">
        <f t="shared" si="2"/>
        <v>565.91994573721684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6.1217919999999992</v>
      </c>
      <c r="E12">
        <f>GT_NG!Q12</f>
        <v>6.3777003484320574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107.60000000000002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606.07355597585342</v>
      </c>
      <c r="P12" s="37">
        <v>68.366679294769042</v>
      </c>
      <c r="Q12" s="37">
        <v>22.09</v>
      </c>
      <c r="R12" s="39">
        <v>0</v>
      </c>
      <c r="S12" s="39">
        <v>0</v>
      </c>
      <c r="T12" s="38">
        <f>SUMPRODUCT(LTA!J12:AN12,LTA!J$101:AN$101,LTA!J$104:AN$104)</f>
        <v>18.329999999999998</v>
      </c>
      <c r="U12" s="38">
        <f>SUMPRODUCT(LTA!J12:AN12,LTA!J$102:AN$102,LTA!J$104:AN$104)</f>
        <v>110.44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-155</v>
      </c>
      <c r="AA12" s="76">
        <f>STOA!I12</f>
        <v>0</v>
      </c>
      <c r="AB12" s="76">
        <f>-STOA!O12</f>
        <v>-84.07</v>
      </c>
      <c r="AC12">
        <f t="shared" si="0"/>
        <v>9.2535232372508389</v>
      </c>
      <c r="AD12">
        <f t="shared" si="1"/>
        <v>697.07620438180379</v>
      </c>
      <c r="AE12">
        <f>'IDT-1'!C12</f>
        <v>-133</v>
      </c>
      <c r="AF12" s="25"/>
      <c r="AG12">
        <f t="shared" si="2"/>
        <v>564.07620438180379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6.1217919999999992</v>
      </c>
      <c r="E13">
        <f>GT_NG!Q13</f>
        <v>5.9463009743774817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107.60000000000002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606.86355597585339</v>
      </c>
      <c r="P13" s="37">
        <v>68.366679294769042</v>
      </c>
      <c r="Q13" s="37">
        <v>22.09</v>
      </c>
      <c r="R13" s="39">
        <v>0</v>
      </c>
      <c r="S13" s="39">
        <v>0</v>
      </c>
      <c r="T13" s="38">
        <f>SUMPRODUCT(LTA!J13:AN13,LTA!J$101:AN$101,LTA!J$104:AN$104)</f>
        <v>26</v>
      </c>
      <c r="U13" s="38">
        <f>SUMPRODUCT(LTA!J13:AN13,LTA!J$102:AN$102,LTA!J$104:AN$104)</f>
        <v>112.94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-155</v>
      </c>
      <c r="AA13" s="76">
        <f>STOA!I13</f>
        <v>0</v>
      </c>
      <c r="AB13" s="76">
        <f>-STOA!O13</f>
        <v>-84.07</v>
      </c>
      <c r="AC13">
        <f t="shared" si="0"/>
        <v>9.3356463221332113</v>
      </c>
      <c r="AD13">
        <f t="shared" si="1"/>
        <v>707.5226819228667</v>
      </c>
      <c r="AE13">
        <f>'IDT-1'!C13</f>
        <v>-143</v>
      </c>
      <c r="AF13" s="25"/>
      <c r="AG13">
        <f t="shared" si="2"/>
        <v>564.5226819228667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6.1217919999999992</v>
      </c>
      <c r="E14">
        <f>GT_NG!Q14</f>
        <v>5.9463009743774817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107.60000000000002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606.9735559758534</v>
      </c>
      <c r="P14" s="37">
        <v>68.366679294769042</v>
      </c>
      <c r="Q14" s="37">
        <v>22.09</v>
      </c>
      <c r="R14" s="39">
        <v>0</v>
      </c>
      <c r="S14" s="39">
        <v>0</v>
      </c>
      <c r="T14" s="38">
        <f>SUMPRODUCT(LTA!J14:AN14,LTA!J$101:AN$101,LTA!J$104:AN$104)</f>
        <v>26</v>
      </c>
      <c r="U14" s="38">
        <f>SUMPRODUCT(LTA!J14:AN14,LTA!J$102:AN$102,LTA!J$104:AN$104)</f>
        <v>112.78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-155</v>
      </c>
      <c r="AA14" s="76">
        <f>STOA!I14</f>
        <v>0</v>
      </c>
      <c r="AB14" s="76">
        <f>-STOA!O14</f>
        <v>-84.07</v>
      </c>
      <c r="AC14">
        <f t="shared" si="0"/>
        <v>9.3352563221332119</v>
      </c>
      <c r="AD14">
        <f t="shared" si="1"/>
        <v>707.47307192286678</v>
      </c>
      <c r="AE14">
        <f>'IDT-1'!C14</f>
        <v>-153</v>
      </c>
      <c r="AF14" s="25"/>
      <c r="AG14">
        <f t="shared" si="2"/>
        <v>554.47307192286678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6.1217919999999992</v>
      </c>
      <c r="E15">
        <f>GT_NG!Q15</f>
        <v>5.9463009743774817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107.60000000000002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608.38598044088099</v>
      </c>
      <c r="P15" s="37">
        <v>68.366679294769042</v>
      </c>
      <c r="Q15" s="37">
        <v>22.09</v>
      </c>
      <c r="R15" s="39">
        <v>0</v>
      </c>
      <c r="S15" s="39">
        <v>0</v>
      </c>
      <c r="T15" s="38">
        <f>SUMPRODUCT(LTA!J15:AN15,LTA!J$101:AN$101,LTA!J$104:AN$104)</f>
        <v>25.33</v>
      </c>
      <c r="U15" s="38">
        <f>SUMPRODUCT(LTA!J15:AN15,LTA!J$102:AN$102,LTA!J$104:AN$104)</f>
        <v>112.6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-155</v>
      </c>
      <c r="AA15" s="76">
        <f>STOA!I15</f>
        <v>0</v>
      </c>
      <c r="AB15" s="76">
        <f>-STOA!O15</f>
        <v>-84.07</v>
      </c>
      <c r="AC15">
        <f t="shared" si="0"/>
        <v>9.536176190025536</v>
      </c>
      <c r="AD15">
        <f t="shared" si="1"/>
        <v>682.83457652000197</v>
      </c>
      <c r="AE15">
        <f>'IDT-1'!C15</f>
        <v>-158</v>
      </c>
      <c r="AF15" s="25"/>
      <c r="AG15">
        <f t="shared" si="2"/>
        <v>524.83457652000197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-25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6.1217919999999992</v>
      </c>
      <c r="E16">
        <f>GT_NG!Q16</f>
        <v>5.9463009743774817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107.60000000000002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608.77852008147295</v>
      </c>
      <c r="P16" s="37">
        <v>68.366679294769042</v>
      </c>
      <c r="Q16" s="37">
        <v>22.09</v>
      </c>
      <c r="R16" s="39">
        <v>0</v>
      </c>
      <c r="S16" s="39">
        <v>0</v>
      </c>
      <c r="T16" s="38">
        <f>SUMPRODUCT(LTA!J16:AN16,LTA!J$101:AN$101,LTA!J$104:AN$104)</f>
        <v>25.33</v>
      </c>
      <c r="U16" s="38">
        <f>SUMPRODUCT(LTA!J16:AN16,LTA!J$102:AN$102,LTA!J$104:AN$104)</f>
        <v>112.44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-155</v>
      </c>
      <c r="AA16" s="76">
        <f>STOA!I16</f>
        <v>0</v>
      </c>
      <c r="AB16" s="76">
        <f>-STOA!O16</f>
        <v>-84.07</v>
      </c>
      <c r="AC16">
        <f t="shared" si="0"/>
        <v>9.498683407809132</v>
      </c>
      <c r="AD16">
        <f t="shared" si="1"/>
        <v>688.10460894281039</v>
      </c>
      <c r="AE16">
        <f>'IDT-1'!C16</f>
        <v>-163</v>
      </c>
      <c r="AF16" s="25"/>
      <c r="AG16">
        <f t="shared" si="2"/>
        <v>525.10460894281039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-20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6.1217919999999992</v>
      </c>
      <c r="E17">
        <f>GT_NG!Q17</f>
        <v>5.9463009743774817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82.6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558.35598044088101</v>
      </c>
      <c r="P17" s="37">
        <v>68.366679294769042</v>
      </c>
      <c r="Q17" s="37">
        <v>22.09</v>
      </c>
      <c r="R17" s="39">
        <v>0</v>
      </c>
      <c r="S17" s="39">
        <v>0</v>
      </c>
      <c r="T17" s="38">
        <f>SUMPRODUCT(LTA!J17:AN17,LTA!J$101:AN$101,LTA!J$104:AN$104)</f>
        <v>24.67</v>
      </c>
      <c r="U17" s="38">
        <f>SUMPRODUCT(LTA!J17:AN17,LTA!J$102:AN$102,LTA!J$104:AN$104)</f>
        <v>112.28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-155</v>
      </c>
      <c r="AA17" s="76">
        <f>STOA!I17</f>
        <v>0</v>
      </c>
      <c r="AB17" s="76">
        <f>-STOA!O17</f>
        <v>-84.07</v>
      </c>
      <c r="AC17">
        <f t="shared" si="0"/>
        <v>8.7467652329604277</v>
      </c>
      <c r="AD17">
        <f t="shared" si="1"/>
        <v>632.6139874770671</v>
      </c>
      <c r="AE17">
        <f>'IDT-1'!C17</f>
        <v>-168</v>
      </c>
      <c r="AF17" s="25"/>
      <c r="AG17">
        <f t="shared" si="2"/>
        <v>464.6139874770671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6.1217919999999992</v>
      </c>
      <c r="E18">
        <f>GT_NG!Q18</f>
        <v>5.9463009743774817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82.6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558.65344027255651</v>
      </c>
      <c r="P18" s="37">
        <v>68.366679294769042</v>
      </c>
      <c r="Q18" s="37">
        <v>22.09</v>
      </c>
      <c r="R18" s="39">
        <v>0</v>
      </c>
      <c r="S18" s="39">
        <v>0</v>
      </c>
      <c r="T18" s="38">
        <f>SUMPRODUCT(LTA!J18:AN18,LTA!J$101:AN$101,LTA!J$104:AN$104)</f>
        <v>24.67</v>
      </c>
      <c r="U18" s="38">
        <f>SUMPRODUCT(LTA!J18:AN18,LTA!J$102:AN$102,LTA!J$104:AN$104)</f>
        <v>112.1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-155</v>
      </c>
      <c r="AA18" s="76">
        <f>STOA!I18</f>
        <v>0</v>
      </c>
      <c r="AB18" s="76">
        <f>-STOA!O18</f>
        <v>-84.07</v>
      </c>
      <c r="AC18">
        <f t="shared" si="0"/>
        <v>8.7476814196474955</v>
      </c>
      <c r="AD18">
        <f t="shared" si="1"/>
        <v>632.73053112205548</v>
      </c>
      <c r="AE18">
        <f>'IDT-1'!C18</f>
        <v>-168</v>
      </c>
      <c r="AF18" s="25"/>
      <c r="AG18">
        <f t="shared" si="2"/>
        <v>464.73053112205548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6.1217919999999992</v>
      </c>
      <c r="E19">
        <f>GT_NG!Q19</f>
        <v>5.9463009743774817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82.6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558.65344027255651</v>
      </c>
      <c r="P19" s="37">
        <v>68.366679294769042</v>
      </c>
      <c r="Q19" s="37">
        <v>22.09</v>
      </c>
      <c r="R19" s="39">
        <v>0</v>
      </c>
      <c r="S19" s="39">
        <v>0</v>
      </c>
      <c r="T19" s="38">
        <f>SUMPRODUCT(LTA!J19:AN19,LTA!J$101:AN$101,LTA!J$104:AN$104)</f>
        <v>23.33</v>
      </c>
      <c r="U19" s="38">
        <f>SUMPRODUCT(LTA!J19:AN19,LTA!J$102:AN$102,LTA!J$104:AN$104)</f>
        <v>109.6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-155</v>
      </c>
      <c r="AA19" s="76">
        <f>STOA!I19</f>
        <v>0</v>
      </c>
      <c r="AB19" s="76">
        <f>-STOA!O19</f>
        <v>-84.07</v>
      </c>
      <c r="AC19">
        <f t="shared" si="0"/>
        <v>8.9809014196474983</v>
      </c>
      <c r="AD19">
        <f t="shared" si="1"/>
        <v>662.39731112205561</v>
      </c>
      <c r="AE19">
        <f>'IDT-1'!C19</f>
        <v>-163</v>
      </c>
      <c r="AF19" s="25"/>
      <c r="AG19">
        <f t="shared" si="2"/>
        <v>499.39731112205561</v>
      </c>
      <c r="AI19" s="35">
        <f>PXIL!I19</f>
        <v>0</v>
      </c>
      <c r="AJ19" s="35">
        <f>PXIL!O19</f>
        <v>0</v>
      </c>
      <c r="AK19" s="35">
        <f>RTM_IEX!I19</f>
        <v>33.74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6.1217919999999992</v>
      </c>
      <c r="E20">
        <f>GT_NG!Q20</f>
        <v>5.9463009743774817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82.6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558.95598044088092</v>
      </c>
      <c r="P20" s="37">
        <v>68.366679294769042</v>
      </c>
      <c r="Q20" s="37">
        <v>22.09</v>
      </c>
      <c r="R20" s="39">
        <v>0</v>
      </c>
      <c r="S20" s="39">
        <v>0</v>
      </c>
      <c r="T20" s="38">
        <f>SUMPRODUCT(LTA!J20:AN20,LTA!J$101:AN$101,LTA!J$104:AN$104)</f>
        <v>22.67</v>
      </c>
      <c r="U20" s="38">
        <f>SUMPRODUCT(LTA!J20:AN20,LTA!J$102:AN$102,LTA!J$104:AN$104)</f>
        <v>108.78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-155</v>
      </c>
      <c r="AA20" s="76">
        <f>STOA!I20</f>
        <v>0</v>
      </c>
      <c r="AB20" s="76">
        <f>-STOA!O20</f>
        <v>-84.07</v>
      </c>
      <c r="AC20">
        <f t="shared" si="0"/>
        <v>8.9943372329604276</v>
      </c>
      <c r="AD20">
        <f t="shared" si="1"/>
        <v>664.106415477067</v>
      </c>
      <c r="AE20">
        <f>'IDT-1'!C20</f>
        <v>-163</v>
      </c>
      <c r="AF20" s="25"/>
      <c r="AG20">
        <f t="shared" si="2"/>
        <v>501.106415477067</v>
      </c>
      <c r="AI20" s="35">
        <f>PXIL!I20</f>
        <v>0</v>
      </c>
      <c r="AJ20" s="35">
        <f>PXIL!O20</f>
        <v>0</v>
      </c>
      <c r="AK20" s="35">
        <f>RTM_IEX!I20</f>
        <v>36.64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6.1217919999999992</v>
      </c>
      <c r="E21">
        <f>GT_NG!Q21</f>
        <v>5.9463009743774817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107.60000000000002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567.53647716712271</v>
      </c>
      <c r="P21" s="37">
        <v>68.366679294769042</v>
      </c>
      <c r="Q21" s="37">
        <v>22.09</v>
      </c>
      <c r="R21" s="39">
        <v>0</v>
      </c>
      <c r="S21" s="39">
        <v>0</v>
      </c>
      <c r="T21" s="38">
        <f>SUMPRODUCT(LTA!J21:AN21,LTA!J$101:AN$101,LTA!J$104:AN$104)</f>
        <v>21.67</v>
      </c>
      <c r="U21" s="38">
        <f>SUMPRODUCT(LTA!J21:AN21,LTA!J$102:AN$102,LTA!J$104:AN$104)</f>
        <v>108.1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-155</v>
      </c>
      <c r="AA21" s="76">
        <f>STOA!I21</f>
        <v>0</v>
      </c>
      <c r="AB21" s="76">
        <f>-STOA!O21</f>
        <v>-84.07</v>
      </c>
      <c r="AC21">
        <f t="shared" si="0"/>
        <v>9.2355951074251124</v>
      </c>
      <c r="AD21">
        <f t="shared" si="1"/>
        <v>694.79565432884408</v>
      </c>
      <c r="AE21">
        <f>'IDT-1'!C21</f>
        <v>-163</v>
      </c>
      <c r="AF21" s="25"/>
      <c r="AG21">
        <f t="shared" si="2"/>
        <v>531.79565432884408</v>
      </c>
      <c r="AI21" s="35">
        <f>PXIL!I21</f>
        <v>0</v>
      </c>
      <c r="AJ21" s="35">
        <f>PXIL!O21</f>
        <v>0</v>
      </c>
      <c r="AK21" s="35">
        <f>RTM_IEX!I21</f>
        <v>35.67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6.1217919999999992</v>
      </c>
      <c r="E22">
        <f>GT_NG!Q22</f>
        <v>5.9463009743774817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107.60000000000002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573.26422479119867</v>
      </c>
      <c r="P22" s="37">
        <v>68.366679294769042</v>
      </c>
      <c r="Q22" s="37">
        <v>22.09</v>
      </c>
      <c r="R22" s="39">
        <v>0</v>
      </c>
      <c r="S22" s="39">
        <v>0</v>
      </c>
      <c r="T22" s="38">
        <f>SUMPRODUCT(LTA!J22:AN22,LTA!J$101:AN$101,LTA!J$104:AN$104)</f>
        <v>21.67</v>
      </c>
      <c r="U22" s="38">
        <f>SUMPRODUCT(LTA!J22:AN22,LTA!J$102:AN$102,LTA!J$104:AN$104)</f>
        <v>107.44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-155</v>
      </c>
      <c r="AA22" s="76">
        <f>STOA!I22</f>
        <v>0</v>
      </c>
      <c r="AB22" s="76">
        <f>-STOA!O22</f>
        <v>-84.07</v>
      </c>
      <c r="AC22">
        <f t="shared" si="0"/>
        <v>9.2976655388929057</v>
      </c>
      <c r="AD22">
        <f t="shared" si="1"/>
        <v>702.69133152145218</v>
      </c>
      <c r="AE22">
        <f>'IDT-1'!C22</f>
        <v>-163</v>
      </c>
      <c r="AF22" s="25"/>
      <c r="AG22">
        <f t="shared" si="2"/>
        <v>539.69133152145218</v>
      </c>
      <c r="AI22" s="35">
        <f>PXIL!I22</f>
        <v>0</v>
      </c>
      <c r="AJ22" s="35">
        <f>PXIL!O22</f>
        <v>0</v>
      </c>
      <c r="AK22" s="35">
        <f>RTM_IEX!I22</f>
        <v>38.56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6.1217919999999992</v>
      </c>
      <c r="E23">
        <f>GT_NG!Q23</f>
        <v>5.9463009743774817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107.60000000000002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573.70816693265783</v>
      </c>
      <c r="P23" s="37">
        <v>68.366679294769042</v>
      </c>
      <c r="Q23" s="37">
        <v>22.09</v>
      </c>
      <c r="R23" s="39">
        <v>0</v>
      </c>
      <c r="S23" s="39">
        <v>0</v>
      </c>
      <c r="T23" s="38">
        <f>SUMPRODUCT(LTA!J23:AN23,LTA!J$101:AN$101,LTA!J$104:AN$104)</f>
        <v>21</v>
      </c>
      <c r="U23" s="38">
        <f>SUMPRODUCT(LTA!J23:AN23,LTA!J$102:AN$102,LTA!J$104:AN$104)</f>
        <v>107.1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-150</v>
      </c>
      <c r="AA23" s="76">
        <f>STOA!I23</f>
        <v>0</v>
      </c>
      <c r="AB23" s="76">
        <f>-STOA!O23</f>
        <v>-84.07</v>
      </c>
      <c r="AC23">
        <f t="shared" si="0"/>
        <v>9.2464556961832649</v>
      </c>
      <c r="AD23">
        <f t="shared" si="1"/>
        <v>706.21648350562123</v>
      </c>
      <c r="AE23">
        <f>'IDT-1'!C23</f>
        <v>-158</v>
      </c>
      <c r="AF23" s="25"/>
      <c r="AG23">
        <f t="shared" si="2"/>
        <v>548.21648350562123</v>
      </c>
      <c r="AI23" s="35">
        <f>PXIL!I23</f>
        <v>0</v>
      </c>
      <c r="AJ23" s="35">
        <f>PXIL!O23</f>
        <v>0</v>
      </c>
      <c r="AK23" s="35">
        <f>RTM_IEX!I23</f>
        <v>37.6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6.1217919999999992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107.60000000000002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579.43591455673391</v>
      </c>
      <c r="P24" s="37">
        <v>68.366679294769042</v>
      </c>
      <c r="Q24" s="37">
        <v>22.09</v>
      </c>
      <c r="R24" s="39">
        <v>0</v>
      </c>
      <c r="S24" s="39">
        <v>0</v>
      </c>
      <c r="T24" s="38">
        <f>SUMPRODUCT(LTA!J24:AN24,LTA!J$101:AN$101,LTA!J$104:AN$104)</f>
        <v>20</v>
      </c>
      <c r="U24" s="38">
        <f>SUMPRODUCT(LTA!J24:AN24,LTA!J$102:AN$102,LTA!J$104:AN$104)</f>
        <v>107.1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-150</v>
      </c>
      <c r="AA24" s="76">
        <f>STOA!I24</f>
        <v>0</v>
      </c>
      <c r="AB24" s="76">
        <f>-STOA!O24</f>
        <v>-84.07</v>
      </c>
      <c r="AC24">
        <f t="shared" si="0"/>
        <v>9.252720045561901</v>
      </c>
      <c r="AD24">
        <f t="shared" si="1"/>
        <v>706.83070580594119</v>
      </c>
      <c r="AE24">
        <f>'IDT-1'!C24</f>
        <v>-148</v>
      </c>
      <c r="AF24" s="25"/>
      <c r="AG24">
        <f t="shared" si="2"/>
        <v>558.83070580594119</v>
      </c>
      <c r="AI24" s="35">
        <f>PXIL!I24</f>
        <v>0</v>
      </c>
      <c r="AJ24" s="35">
        <f>PXIL!O24</f>
        <v>0</v>
      </c>
      <c r="AK24" s="35">
        <f>RTM_IEX!I24</f>
        <v>39.53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6.1217919999999992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107.60000000000002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585.56710660380509</v>
      </c>
      <c r="P25" s="37">
        <v>68.366679294769042</v>
      </c>
      <c r="Q25" s="37">
        <v>22.09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107.1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-150</v>
      </c>
      <c r="AA25" s="76">
        <f>STOA!I25</f>
        <v>0</v>
      </c>
      <c r="AB25" s="76">
        <f>-STOA!O25</f>
        <v>-84.07</v>
      </c>
      <c r="AC25">
        <f t="shared" si="0"/>
        <v>9.2184093435290571</v>
      </c>
      <c r="AD25">
        <f t="shared" si="1"/>
        <v>702.46620855504511</v>
      </c>
      <c r="AE25">
        <f>'IDT-1'!C25</f>
        <v>-133</v>
      </c>
      <c r="AF25" s="25"/>
      <c r="AG25">
        <f t="shared" si="2"/>
        <v>569.46620855504511</v>
      </c>
      <c r="AI25" s="35">
        <f>PXIL!I25</f>
        <v>0</v>
      </c>
      <c r="AJ25" s="35">
        <f>PXIL!O25</f>
        <v>0</v>
      </c>
      <c r="AK25" s="35">
        <f>RTM_IEX!I25</f>
        <v>35.67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6.1217919999999992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107.60000000000002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605.29934503913171</v>
      </c>
      <c r="P26" s="37">
        <v>68.366679294769042</v>
      </c>
      <c r="Q26" s="37">
        <v>22.09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107.1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-150</v>
      </c>
      <c r="AA26" s="76">
        <f>STOA!I26</f>
        <v>0</v>
      </c>
      <c r="AB26" s="76">
        <f>-STOA!O26</f>
        <v>-84.07</v>
      </c>
      <c r="AC26">
        <f t="shared" si="0"/>
        <v>9.2896408033246054</v>
      </c>
      <c r="AD26">
        <f t="shared" si="1"/>
        <v>711.52721553057643</v>
      </c>
      <c r="AE26">
        <f>'IDT-1'!C26</f>
        <v>-118</v>
      </c>
      <c r="AF26" s="25"/>
      <c r="AG26">
        <f t="shared" si="2"/>
        <v>593.52721553057643</v>
      </c>
      <c r="AI26" s="35">
        <f>PXIL!I26</f>
        <v>0</v>
      </c>
      <c r="AJ26" s="35">
        <f>PXIL!O26</f>
        <v>0</v>
      </c>
      <c r="AK26" s="35">
        <f>RTM_IEX!I26</f>
        <v>25.07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6.1217919999999992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107.60000000000002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621.69435816066152</v>
      </c>
      <c r="P27" s="37">
        <v>68.366679294769042</v>
      </c>
      <c r="Q27" s="37">
        <v>22.09</v>
      </c>
      <c r="R27" s="39">
        <v>0.91000000000000014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107.1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-220</v>
      </c>
      <c r="AA27" s="76">
        <f>STOA!I27</f>
        <v>0</v>
      </c>
      <c r="AB27" s="76">
        <f>-STOA!O27</f>
        <v>0</v>
      </c>
      <c r="AC27">
        <f t="shared" si="0"/>
        <v>9.4117451574362931</v>
      </c>
      <c r="AD27">
        <f t="shared" si="1"/>
        <v>755.31012429799443</v>
      </c>
      <c r="AE27">
        <f>'IDT-1'!C27</f>
        <v>-123</v>
      </c>
      <c r="AF27" s="25"/>
      <c r="AG27">
        <f t="shared" si="2"/>
        <v>632.31012429799443</v>
      </c>
      <c r="AI27" s="35">
        <f>PXIL!I27</f>
        <v>0</v>
      </c>
      <c r="AJ27" s="35">
        <f>PXIL!O27</f>
        <v>0</v>
      </c>
      <c r="AK27" s="35">
        <f>RTM_IEX!I27</f>
        <v>37.6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6.1217919999999992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107.60000000000002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641.60191353794278</v>
      </c>
      <c r="P28" s="37">
        <v>68.366679294769042</v>
      </c>
      <c r="Q28" s="37">
        <v>22.09</v>
      </c>
      <c r="R28" s="39">
        <v>3.08</v>
      </c>
      <c r="S28" s="39">
        <v>0</v>
      </c>
      <c r="T28" s="38">
        <f>SUMPRODUCT(LTA!J28:AN28,LTA!J$101:AN$101,LTA!J$104:AN$104)</f>
        <v>14.33</v>
      </c>
      <c r="U28" s="38">
        <f>SUMPRODUCT(LTA!J28:AN28,LTA!J$102:AN$102,LTA!J$104:AN$104)</f>
        <v>107.1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-220</v>
      </c>
      <c r="AA28" s="76">
        <f>STOA!I28</f>
        <v>0</v>
      </c>
      <c r="AB28" s="76">
        <f>-STOA!O28</f>
        <v>0</v>
      </c>
      <c r="AC28">
        <f t="shared" si="0"/>
        <v>9.6368340893790894</v>
      </c>
      <c r="AD28">
        <f t="shared" si="1"/>
        <v>783.94259074333286</v>
      </c>
      <c r="AE28">
        <f>'IDT-1'!C28</f>
        <v>-123</v>
      </c>
      <c r="AF28" s="25"/>
      <c r="AG28">
        <f t="shared" si="2"/>
        <v>660.94259074333286</v>
      </c>
      <c r="AI28" s="35">
        <f>PXIL!I28</f>
        <v>0</v>
      </c>
      <c r="AJ28" s="35">
        <f>PXIL!O28</f>
        <v>0</v>
      </c>
      <c r="AK28" s="35">
        <f>RTM_IEX!I28</f>
        <v>43.38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6.1217919999999992</v>
      </c>
      <c r="E29">
        <f>GT_NG!Q29</f>
        <v>6.3777003484320574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107.60000000000002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643.91340981625149</v>
      </c>
      <c r="P29" s="37">
        <v>68.366679294769042</v>
      </c>
      <c r="Q29" s="37">
        <v>22.09</v>
      </c>
      <c r="R29" s="39">
        <v>7.8499999999999988</v>
      </c>
      <c r="S29" s="39">
        <v>0</v>
      </c>
      <c r="T29" s="38">
        <f>SUMPRODUCT(LTA!J29:AN29,LTA!J$101:AN$101,LTA!J$104:AN$104)</f>
        <v>16.64</v>
      </c>
      <c r="U29" s="38">
        <f>SUMPRODUCT(LTA!J29:AN29,LTA!J$102:AN$102,LTA!J$104:AN$104)</f>
        <v>107.1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-200</v>
      </c>
      <c r="AA29" s="76">
        <f>STOA!I29</f>
        <v>0</v>
      </c>
      <c r="AB29" s="76">
        <f>-STOA!O29</f>
        <v>0</v>
      </c>
      <c r="AC29">
        <f t="shared" si="0"/>
        <v>9.6395663919045926</v>
      </c>
      <c r="AD29">
        <f t="shared" si="1"/>
        <v>824.63001506754802</v>
      </c>
      <c r="AE29">
        <f>'IDT-1'!C29</f>
        <v>-126</v>
      </c>
      <c r="AF29" s="25"/>
      <c r="AG29">
        <f t="shared" si="2"/>
        <v>698.63001506754802</v>
      </c>
      <c r="AI29" s="35">
        <f>PXIL!I29</f>
        <v>0</v>
      </c>
      <c r="AJ29" s="35">
        <f>PXIL!O29</f>
        <v>0</v>
      </c>
      <c r="AK29" s="35">
        <f>RTM_IEX!I29</f>
        <v>48.21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6.1217919999999992</v>
      </c>
      <c r="E30">
        <f>GT_NG!Q30</f>
        <v>6.3777003484320574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107.60000000000002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643.91340981625149</v>
      </c>
      <c r="P30" s="37">
        <v>68.366679294769042</v>
      </c>
      <c r="Q30" s="37">
        <v>22.09</v>
      </c>
      <c r="R30" s="39">
        <v>14.98</v>
      </c>
      <c r="S30" s="39">
        <v>0</v>
      </c>
      <c r="T30" s="38">
        <f>SUMPRODUCT(LTA!J30:AN30,LTA!J$101:AN$101,LTA!J$104:AN$104)</f>
        <v>17.07</v>
      </c>
      <c r="U30" s="38">
        <f>SUMPRODUCT(LTA!J30:AN30,LTA!J$102:AN$102,LTA!J$104:AN$104)</f>
        <v>107.1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-180</v>
      </c>
      <c r="AA30" s="76">
        <f>STOA!I30</f>
        <v>0</v>
      </c>
      <c r="AB30" s="76">
        <f>-STOA!O30</f>
        <v>0</v>
      </c>
      <c r="AC30">
        <f t="shared" si="0"/>
        <v>9.5487960262525071</v>
      </c>
      <c r="AD30">
        <f t="shared" si="1"/>
        <v>853.24078543320013</v>
      </c>
      <c r="AE30">
        <f>'IDT-1'!C30</f>
        <v>-134</v>
      </c>
      <c r="AF30" s="25"/>
      <c r="AG30">
        <f t="shared" si="2"/>
        <v>719.24078543320013</v>
      </c>
      <c r="AI30" s="35">
        <f>PXIL!I30</f>
        <v>0</v>
      </c>
      <c r="AJ30" s="35">
        <f>PXIL!O30</f>
        <v>0</v>
      </c>
      <c r="AK30" s="35">
        <f>RTM_IEX!I30</f>
        <v>49.17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6.1217919999999992</v>
      </c>
      <c r="E31">
        <f>GT_NG!Q31</f>
        <v>6.3777003484320574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107.60000000000002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644.45982578871281</v>
      </c>
      <c r="P31" s="37">
        <v>68.366679294769042</v>
      </c>
      <c r="Q31" s="37">
        <v>22.09</v>
      </c>
      <c r="R31" s="39">
        <v>23</v>
      </c>
      <c r="S31" s="39">
        <v>0</v>
      </c>
      <c r="T31" s="38">
        <f>SUMPRODUCT(LTA!J31:AN31,LTA!J$101:AN$101,LTA!J$104:AN$104)</f>
        <v>22.2</v>
      </c>
      <c r="U31" s="38">
        <f>SUMPRODUCT(LTA!J31:AN31,LTA!J$102:AN$102,LTA!J$104:AN$104)</f>
        <v>107.1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-185</v>
      </c>
      <c r="AA31" s="76">
        <f>STOA!I31</f>
        <v>0</v>
      </c>
      <c r="AB31" s="76">
        <f>-STOA!O31</f>
        <v>0</v>
      </c>
      <c r="AC31">
        <f t="shared" si="0"/>
        <v>9.6798806622507279</v>
      </c>
      <c r="AD31">
        <f t="shared" si="1"/>
        <v>859.87611676966321</v>
      </c>
      <c r="AE31">
        <f>'IDT-1'!C31</f>
        <v>-131</v>
      </c>
      <c r="AF31" s="25"/>
      <c r="AG31">
        <f t="shared" si="2"/>
        <v>728.87611676966321</v>
      </c>
      <c r="AI31" s="35">
        <f>PXIL!I31</f>
        <v>0</v>
      </c>
      <c r="AJ31" s="35">
        <f>PXIL!O31</f>
        <v>0</v>
      </c>
      <c r="AK31" s="35">
        <f>RTM_IEX!I31</f>
        <v>47.24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6.1217919999999992</v>
      </c>
      <c r="E32">
        <f>GT_NG!Q32</f>
        <v>6.3777003484320574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107.60000000000002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645.2284491465565</v>
      </c>
      <c r="P32" s="37">
        <v>68.366679294769042</v>
      </c>
      <c r="Q32" s="37">
        <v>22.09</v>
      </c>
      <c r="R32" s="39">
        <v>26.3</v>
      </c>
      <c r="S32" s="39">
        <v>0</v>
      </c>
      <c r="T32" s="38">
        <f>SUMPRODUCT(LTA!J32:AN32,LTA!J$101:AN$101,LTA!J$104:AN$104)</f>
        <v>31.799999999999997</v>
      </c>
      <c r="U32" s="38">
        <f>SUMPRODUCT(LTA!J32:AN32,LTA!J$102:AN$102,LTA!J$104:AN$104)</f>
        <v>107.1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-220</v>
      </c>
      <c r="AA32" s="76">
        <f>STOA!I32</f>
        <v>0</v>
      </c>
      <c r="AB32" s="76">
        <f>-STOA!O32</f>
        <v>0</v>
      </c>
      <c r="AC32">
        <f t="shared" si="0"/>
        <v>10.031534064333059</v>
      </c>
      <c r="AD32">
        <f t="shared" si="1"/>
        <v>834.33308672542455</v>
      </c>
      <c r="AE32">
        <f>'IDT-1'!C32</f>
        <v>-99</v>
      </c>
      <c r="AF32" s="25"/>
      <c r="AG32">
        <f t="shared" si="2"/>
        <v>735.33308672542455</v>
      </c>
      <c r="AI32" s="35">
        <f>PXIL!I32</f>
        <v>0</v>
      </c>
      <c r="AJ32" s="35">
        <f>PXIL!O32</f>
        <v>0</v>
      </c>
      <c r="AK32" s="35">
        <f>RTM_IEX!I32</f>
        <v>43.38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6.1217919999999992</v>
      </c>
      <c r="E33">
        <f>GT_NG!Q33</f>
        <v>6.3777003484320574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107.60000000000002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608.19188235054264</v>
      </c>
      <c r="P33" s="37">
        <v>68.366679294769042</v>
      </c>
      <c r="Q33" s="37">
        <v>22.09</v>
      </c>
      <c r="R33" s="39">
        <v>26.3</v>
      </c>
      <c r="S33" s="39">
        <v>0</v>
      </c>
      <c r="T33" s="38">
        <f>SUMPRODUCT(LTA!J33:AN33,LTA!J$101:AN$101,LTA!J$104:AN$104)</f>
        <v>43.68</v>
      </c>
      <c r="U33" s="38">
        <f>SUMPRODUCT(LTA!J33:AN33,LTA!J$102:AN$102,LTA!J$104:AN$104)</f>
        <v>107.1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-245</v>
      </c>
      <c r="AA33" s="76">
        <f>STOA!I33</f>
        <v>0</v>
      </c>
      <c r="AB33" s="76">
        <f>-STOA!O33</f>
        <v>0</v>
      </c>
      <c r="AC33">
        <f t="shared" si="0"/>
        <v>9.7912158003892564</v>
      </c>
      <c r="AD33">
        <f t="shared" si="1"/>
        <v>753.56683819335444</v>
      </c>
      <c r="AE33">
        <f>'IDT-1'!C33</f>
        <v>-66</v>
      </c>
      <c r="AF33" s="25"/>
      <c r="AG33">
        <f t="shared" si="2"/>
        <v>687.56683819335444</v>
      </c>
      <c r="AI33" s="35">
        <f>PXIL!I33</f>
        <v>0</v>
      </c>
      <c r="AJ33" s="35">
        <f>PXIL!O33</f>
        <v>0</v>
      </c>
      <c r="AK33" s="35">
        <f>RTM_IEX!I33</f>
        <v>12.53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6.1217919999999992</v>
      </c>
      <c r="E34">
        <f>GT_NG!Q34</f>
        <v>6.3777003484320574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107.60000000000002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596.7042516246056</v>
      </c>
      <c r="P34" s="37">
        <v>68.366679294769042</v>
      </c>
      <c r="Q34" s="37">
        <v>22.09</v>
      </c>
      <c r="R34" s="39">
        <v>26.3</v>
      </c>
      <c r="S34" s="39">
        <v>0</v>
      </c>
      <c r="T34" s="38">
        <f>SUMPRODUCT(LTA!J34:AN34,LTA!J$101:AN$101,LTA!J$104:AN$104)</f>
        <v>55.66</v>
      </c>
      <c r="U34" s="38">
        <f>SUMPRODUCT(LTA!J34:AN34,LTA!J$102:AN$102,LTA!J$104:AN$104)</f>
        <v>107.1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-245</v>
      </c>
      <c r="AA34" s="76">
        <f>STOA!I34</f>
        <v>0</v>
      </c>
      <c r="AB34" s="76">
        <f>-STOA!O34</f>
        <v>0</v>
      </c>
      <c r="AC34">
        <f t="shared" si="0"/>
        <v>9.697322280726949</v>
      </c>
      <c r="AD34">
        <f t="shared" si="1"/>
        <v>741.62310098707974</v>
      </c>
      <c r="AE34">
        <f>'IDT-1'!C34</f>
        <v>-62</v>
      </c>
      <c r="AF34" s="25"/>
      <c r="AG34">
        <f t="shared" si="2"/>
        <v>679.62310098707974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6.1217919999999992</v>
      </c>
      <c r="E35">
        <f>GT_NG!Q35</f>
        <v>6.3777003484320574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107.60000000000002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590.96110893506625</v>
      </c>
      <c r="P35" s="37">
        <v>68.366679294769042</v>
      </c>
      <c r="Q35" s="37">
        <v>22.09</v>
      </c>
      <c r="R35" s="39">
        <v>26.3</v>
      </c>
      <c r="S35" s="39">
        <v>0</v>
      </c>
      <c r="T35" s="38">
        <f>SUMPRODUCT(LTA!J35:AN35,LTA!J$101:AN$101,LTA!J$104:AN$104)</f>
        <v>69.900000000000006</v>
      </c>
      <c r="U35" s="38">
        <f>SUMPRODUCT(LTA!J35:AN35,LTA!J$102:AN$102,LTA!J$104:AN$104)</f>
        <v>107.1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-315</v>
      </c>
      <c r="AA35" s="76">
        <f>STOA!I35</f>
        <v>0</v>
      </c>
      <c r="AB35" s="76">
        <f>-STOA!O35</f>
        <v>0</v>
      </c>
      <c r="AC35">
        <f t="shared" si="0"/>
        <v>10.569574047530844</v>
      </c>
      <c r="AD35">
        <f t="shared" si="1"/>
        <v>712.0277065307364</v>
      </c>
      <c r="AE35">
        <f>'IDT-1'!C35</f>
        <v>0</v>
      </c>
      <c r="AF35" s="25"/>
      <c r="AG35">
        <f t="shared" si="2"/>
        <v>712.0277065307364</v>
      </c>
      <c r="AI35" s="35">
        <f>PXIL!I35</f>
        <v>0</v>
      </c>
      <c r="AJ35" s="35">
        <f>PXIL!O35</f>
        <v>0</v>
      </c>
      <c r="AK35" s="35">
        <f>RTM_IEX!I35</f>
        <v>32.78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6.1217919999999992</v>
      </c>
      <c r="E36">
        <f>GT_NG!Q36</f>
        <v>6.3085714285714305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107.60000000000002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588.95513736164139</v>
      </c>
      <c r="P36" s="37">
        <v>68.366679294769042</v>
      </c>
      <c r="Q36" s="37">
        <v>22.09</v>
      </c>
      <c r="R36" s="39">
        <v>26.3</v>
      </c>
      <c r="S36" s="39">
        <v>0</v>
      </c>
      <c r="T36" s="38">
        <f>SUMPRODUCT(LTA!J36:AN36,LTA!J$101:AN$101,LTA!J$104:AN$104)</f>
        <v>89.210000000000008</v>
      </c>
      <c r="U36" s="38">
        <f>SUMPRODUCT(LTA!J36:AN36,LTA!J$102:AN$102,LTA!J$104:AN$104)</f>
        <v>107.1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-340</v>
      </c>
      <c r="AA36" s="76">
        <f>STOA!I36</f>
        <v>0</v>
      </c>
      <c r="AB36" s="76">
        <f>-STOA!O36</f>
        <v>0</v>
      </c>
      <c r="AC36">
        <f t="shared" si="0"/>
        <v>10.938135220748325</v>
      </c>
      <c r="AD36">
        <f t="shared" si="1"/>
        <v>708.71404486423364</v>
      </c>
      <c r="AE36">
        <f>'IDT-1'!C36</f>
        <v>0</v>
      </c>
      <c r="AF36" s="25"/>
      <c r="AG36">
        <f t="shared" si="2"/>
        <v>708.71404486423364</v>
      </c>
      <c r="AI36" s="35">
        <f>PXIL!I36</f>
        <v>0</v>
      </c>
      <c r="AJ36" s="35">
        <f>PXIL!O36</f>
        <v>0</v>
      </c>
      <c r="AK36" s="35">
        <f>RTM_IEX!I36</f>
        <v>37.6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6.1217919999999992</v>
      </c>
      <c r="E37">
        <f>GT_NG!Q37</f>
        <v>6.3085714285714305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107.60000000000002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588.4700250428009</v>
      </c>
      <c r="P37" s="37">
        <v>68.366679294769042</v>
      </c>
      <c r="Q37" s="37">
        <v>22.09</v>
      </c>
      <c r="R37" s="39">
        <v>26.3</v>
      </c>
      <c r="S37" s="39">
        <v>0</v>
      </c>
      <c r="T37" s="38">
        <f>SUMPRODUCT(LTA!J37:AN37,LTA!J$101:AN$101,LTA!J$104:AN$104)</f>
        <v>109.64999999999999</v>
      </c>
      <c r="U37" s="38">
        <f>SUMPRODUCT(LTA!J37:AN37,LTA!J$102:AN$102,LTA!J$104:AN$104)</f>
        <v>107.1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-355</v>
      </c>
      <c r="AA37" s="76">
        <f>STOA!I37</f>
        <v>0</v>
      </c>
      <c r="AB37" s="76">
        <f>-STOA!O37</f>
        <v>0</v>
      </c>
      <c r="AC37">
        <f t="shared" si="0"/>
        <v>11.362087118900432</v>
      </c>
      <c r="AD37">
        <f t="shared" si="1"/>
        <v>732.52498064724091</v>
      </c>
      <c r="AE37">
        <f>'IDT-1'!C37</f>
        <v>0</v>
      </c>
      <c r="AF37" s="25"/>
      <c r="AG37">
        <f t="shared" si="2"/>
        <v>732.52498064724091</v>
      </c>
      <c r="AI37" s="35">
        <f>PXIL!I37</f>
        <v>0</v>
      </c>
      <c r="AJ37" s="35">
        <f>PXIL!O37</f>
        <v>0</v>
      </c>
      <c r="AK37" s="35">
        <f>RTM_IEX!I37</f>
        <v>56.88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6.1217919999999992</v>
      </c>
      <c r="E38">
        <f>GT_NG!Q38</f>
        <v>6.3777003484320574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107.60000000000002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588.47043293864624</v>
      </c>
      <c r="P38" s="37">
        <v>68.366679294769042</v>
      </c>
      <c r="Q38" s="37">
        <v>22.09</v>
      </c>
      <c r="R38" s="39">
        <v>26.3</v>
      </c>
      <c r="S38" s="39">
        <v>0</v>
      </c>
      <c r="T38" s="38">
        <f>SUMPRODUCT(LTA!J38:AN38,LTA!J$101:AN$101,LTA!J$104:AN$104)</f>
        <v>127.57000000000001</v>
      </c>
      <c r="U38" s="38">
        <f>SUMPRODUCT(LTA!J38:AN38,LTA!J$102:AN$102,LTA!J$104:AN$104)</f>
        <v>107.1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-365</v>
      </c>
      <c r="AA38" s="76">
        <f>STOA!I38</f>
        <v>0</v>
      </c>
      <c r="AB38" s="76">
        <f>-STOA!O38</f>
        <v>0</v>
      </c>
      <c r="AC38">
        <f t="shared" si="0"/>
        <v>11.565964688888984</v>
      </c>
      <c r="AD38">
        <f t="shared" si="1"/>
        <v>738.38063989295836</v>
      </c>
      <c r="AE38">
        <f>'IDT-1'!C38</f>
        <v>0</v>
      </c>
      <c r="AF38" s="25"/>
      <c r="AG38">
        <f t="shared" si="2"/>
        <v>738.38063989295836</v>
      </c>
      <c r="AI38" s="35">
        <f>PXIL!I38</f>
        <v>0</v>
      </c>
      <c r="AJ38" s="35">
        <f>PXIL!O38</f>
        <v>0</v>
      </c>
      <c r="AK38" s="35">
        <f>RTM_IEX!I38</f>
        <v>54.95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6.1217919999999992</v>
      </c>
      <c r="E39">
        <f>GT_NG!Q39</f>
        <v>6.3108013937282248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107.60000000000002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605.42869490284374</v>
      </c>
      <c r="P39" s="37">
        <v>68.366679294769042</v>
      </c>
      <c r="Q39" s="37">
        <v>22.09</v>
      </c>
      <c r="R39" s="39">
        <v>26.3</v>
      </c>
      <c r="S39" s="39">
        <v>0</v>
      </c>
      <c r="T39" s="38">
        <f>SUMPRODUCT(LTA!J39:AN39,LTA!J$101:AN$101,LTA!J$104:AN$104)</f>
        <v>143.31</v>
      </c>
      <c r="U39" s="38">
        <f>SUMPRODUCT(LTA!J39:AN39,LTA!J$102:AN$102,LTA!J$104:AN$104)</f>
        <v>107.1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-265</v>
      </c>
      <c r="AA39" s="76">
        <f>STOA!I39</f>
        <v>0</v>
      </c>
      <c r="AB39" s="76">
        <f>-STOA!O39</f>
        <v>0</v>
      </c>
      <c r="AC39">
        <f t="shared" si="0"/>
        <v>10.996761492102602</v>
      </c>
      <c r="AD39">
        <f t="shared" si="1"/>
        <v>866.76120609923828</v>
      </c>
      <c r="AE39">
        <f>'IDT-1'!C39</f>
        <v>-110</v>
      </c>
      <c r="AF39" s="25"/>
      <c r="AG39">
        <f t="shared" si="2"/>
        <v>756.76120609923828</v>
      </c>
      <c r="AI39" s="35">
        <f>PXIL!I39</f>
        <v>0</v>
      </c>
      <c r="AJ39" s="35">
        <f>PXIL!O39</f>
        <v>0</v>
      </c>
      <c r="AK39" s="35">
        <f>RTM_IEX!I39</f>
        <v>50.13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6.1217919999999992</v>
      </c>
      <c r="E40">
        <f>GT_NG!Q40</f>
        <v>6.3108013937282248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107.60000000000002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589.40898061712949</v>
      </c>
      <c r="P40" s="37">
        <v>68.366679294769042</v>
      </c>
      <c r="Q40" s="37">
        <v>22.09</v>
      </c>
      <c r="R40" s="39">
        <v>26.3</v>
      </c>
      <c r="S40" s="39">
        <v>0</v>
      </c>
      <c r="T40" s="38">
        <f>SUMPRODUCT(LTA!J40:AN40,LTA!J$101:AN$101,LTA!J$104:AN$104)</f>
        <v>159.85</v>
      </c>
      <c r="U40" s="38">
        <f>SUMPRODUCT(LTA!J40:AN40,LTA!J$102:AN$102,LTA!J$104:AN$104)</f>
        <v>107.1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-165</v>
      </c>
      <c r="AA40" s="76">
        <f>STOA!I40</f>
        <v>0</v>
      </c>
      <c r="AB40" s="76">
        <f>-STOA!O40</f>
        <v>0</v>
      </c>
      <c r="AC40">
        <f t="shared" si="0"/>
        <v>10.207199892413598</v>
      </c>
      <c r="AD40">
        <f t="shared" si="1"/>
        <v>967.11105341321309</v>
      </c>
      <c r="AE40">
        <f>'IDT-1'!C40</f>
        <v>-180</v>
      </c>
      <c r="AF40" s="25"/>
      <c r="AG40">
        <f t="shared" si="2"/>
        <v>787.11105341321309</v>
      </c>
      <c r="AI40" s="35">
        <f>PXIL!I40</f>
        <v>0</v>
      </c>
      <c r="AJ40" s="35">
        <f>PXIL!O40</f>
        <v>0</v>
      </c>
      <c r="AK40" s="35">
        <f>RTM_IEX!I40</f>
        <v>49.17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6.1217919999999992</v>
      </c>
      <c r="E41">
        <f>GT_NG!Q41</f>
        <v>6.3108013937282248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107.60000000000002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581.02475912148509</v>
      </c>
      <c r="P41" s="37">
        <v>68.366679294769042</v>
      </c>
      <c r="Q41" s="37">
        <v>22.09</v>
      </c>
      <c r="R41" s="39">
        <v>26.3</v>
      </c>
      <c r="S41" s="39">
        <v>0</v>
      </c>
      <c r="T41" s="38">
        <f>SUMPRODUCT(LTA!J41:AN41,LTA!J$101:AN$101,LTA!J$104:AN$104)</f>
        <v>168.06</v>
      </c>
      <c r="U41" s="38">
        <f>SUMPRODUCT(LTA!J41:AN41,LTA!J$102:AN$102,LTA!J$104:AN$104)</f>
        <v>107.1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-175</v>
      </c>
      <c r="AA41" s="76">
        <f>STOA!I41</f>
        <v>0</v>
      </c>
      <c r="AB41" s="76">
        <f>-STOA!O41</f>
        <v>0</v>
      </c>
      <c r="AC41">
        <f t="shared" si="0"/>
        <v>10.194208147573615</v>
      </c>
      <c r="AD41">
        <f t="shared" si="1"/>
        <v>945.37982366240874</v>
      </c>
      <c r="AE41">
        <f>'IDT-1'!C41</f>
        <v>-142</v>
      </c>
      <c r="AF41" s="25"/>
      <c r="AG41">
        <f t="shared" si="2"/>
        <v>803.37982366240874</v>
      </c>
      <c r="AI41" s="35">
        <f>PXIL!I41</f>
        <v>0</v>
      </c>
      <c r="AJ41" s="35">
        <f>PXIL!O41</f>
        <v>0</v>
      </c>
      <c r="AK41" s="35">
        <f>RTM_IEX!I41</f>
        <v>37.6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6.1217919999999992</v>
      </c>
      <c r="E42">
        <f>GT_NG!Q42</f>
        <v>6.3108013937282248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107.60000000000002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581.02475912148509</v>
      </c>
      <c r="P42" s="37">
        <v>68.366679294769042</v>
      </c>
      <c r="Q42" s="37">
        <v>22.09</v>
      </c>
      <c r="R42" s="39">
        <v>26.3</v>
      </c>
      <c r="S42" s="39">
        <v>0</v>
      </c>
      <c r="T42" s="38">
        <f>SUMPRODUCT(LTA!J42:AN42,LTA!J$101:AN$101,LTA!J$104:AN$104)</f>
        <v>181.01000000000002</v>
      </c>
      <c r="U42" s="38">
        <f>SUMPRODUCT(LTA!J42:AN42,LTA!J$102:AN$102,LTA!J$104:AN$104)</f>
        <v>107.1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-175</v>
      </c>
      <c r="AA42" s="76">
        <f>STOA!I42</f>
        <v>0</v>
      </c>
      <c r="AB42" s="76">
        <f>-STOA!O42</f>
        <v>0</v>
      </c>
      <c r="AC42">
        <f t="shared" si="0"/>
        <v>10.295218147573616</v>
      </c>
      <c r="AD42">
        <f t="shared" si="1"/>
        <v>958.22881366240881</v>
      </c>
      <c r="AE42">
        <f>'IDT-1'!C42</f>
        <v>-137</v>
      </c>
      <c r="AF42" s="25"/>
      <c r="AG42">
        <f t="shared" si="2"/>
        <v>821.22881366240881</v>
      </c>
      <c r="AI42" s="35">
        <f>PXIL!I42</f>
        <v>0</v>
      </c>
      <c r="AJ42" s="35">
        <f>PXIL!O42</f>
        <v>0</v>
      </c>
      <c r="AK42" s="35">
        <f>RTM_IEX!I42</f>
        <v>37.6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6.1217919999999992</v>
      </c>
      <c r="E43">
        <f>GT_NG!Q43</f>
        <v>5.8816672681342483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107.60000000000002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577.20499578069143</v>
      </c>
      <c r="P43" s="37">
        <v>68.366679294769042</v>
      </c>
      <c r="Q43" s="37">
        <v>22.09</v>
      </c>
      <c r="R43" s="39">
        <v>26.3</v>
      </c>
      <c r="S43" s="39">
        <v>0</v>
      </c>
      <c r="T43" s="38">
        <f>SUMPRODUCT(LTA!J43:AN43,LTA!J$101:AN$101,LTA!J$104:AN$104)</f>
        <v>209.29000000000002</v>
      </c>
      <c r="U43" s="38">
        <f>SUMPRODUCT(LTA!J43:AN43,LTA!J$102:AN$102,LTA!J$104:AN$104)</f>
        <v>107.1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-175</v>
      </c>
      <c r="AA43" s="76">
        <f>STOA!I43</f>
        <v>0</v>
      </c>
      <c r="AB43" s="76">
        <f>-STOA!O43</f>
        <v>0</v>
      </c>
      <c r="AC43">
        <f t="shared" si="0"/>
        <v>10.414956747335793</v>
      </c>
      <c r="AD43">
        <f t="shared" si="1"/>
        <v>973.46017759625875</v>
      </c>
      <c r="AE43">
        <f>'IDT-1'!C43</f>
        <v>-137</v>
      </c>
      <c r="AF43" s="25"/>
      <c r="AG43">
        <f t="shared" si="2"/>
        <v>836.46017759625875</v>
      </c>
      <c r="AI43" s="35">
        <f>PXIL!I43</f>
        <v>0</v>
      </c>
      <c r="AJ43" s="35">
        <f>PXIL!O43</f>
        <v>0</v>
      </c>
      <c r="AK43" s="35">
        <f>RTM_IEX!I43</f>
        <v>28.92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6.1217919999999992</v>
      </c>
      <c r="E44">
        <f>GT_NG!Q44</f>
        <v>5.8816672681342483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107.60000000000002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588.80490913768369</v>
      </c>
      <c r="P44" s="37">
        <v>68.366679294769042</v>
      </c>
      <c r="Q44" s="37">
        <v>22.09</v>
      </c>
      <c r="R44" s="39">
        <v>26.3</v>
      </c>
      <c r="S44" s="39">
        <v>0</v>
      </c>
      <c r="T44" s="38">
        <f>SUMPRODUCT(LTA!J44:AN44,LTA!J$101:AN$101,LTA!J$104:AN$104)</f>
        <v>220.54</v>
      </c>
      <c r="U44" s="38">
        <f>SUMPRODUCT(LTA!J44:AN44,LTA!J$102:AN$102,LTA!J$104:AN$104)</f>
        <v>107.1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-175</v>
      </c>
      <c r="AA44" s="76">
        <f>STOA!I44</f>
        <v>0</v>
      </c>
      <c r="AB44" s="76">
        <f>-STOA!O44</f>
        <v>0</v>
      </c>
      <c r="AC44">
        <f t="shared" si="0"/>
        <v>10.480398071520334</v>
      </c>
      <c r="AD44">
        <f t="shared" si="1"/>
        <v>981.78464962906673</v>
      </c>
      <c r="AE44">
        <f>'IDT-1'!C44</f>
        <v>-132</v>
      </c>
      <c r="AF44" s="25"/>
      <c r="AG44">
        <f t="shared" si="2"/>
        <v>849.78464962906673</v>
      </c>
      <c r="AI44" s="35">
        <f>PXIL!I44</f>
        <v>0</v>
      </c>
      <c r="AJ44" s="35">
        <f>PXIL!O44</f>
        <v>0</v>
      </c>
      <c r="AK44" s="35">
        <f>RTM_IEX!I44</f>
        <v>14.46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6.1217919999999992</v>
      </c>
      <c r="E45">
        <f>GT_NG!Q45</f>
        <v>5.8816672681342483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107.60000000000002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601.38939104193992</v>
      </c>
      <c r="P45" s="37">
        <v>68.366679294769042</v>
      </c>
      <c r="Q45" s="37">
        <v>22.09</v>
      </c>
      <c r="R45" s="39">
        <v>26.3</v>
      </c>
      <c r="S45" s="39">
        <v>0</v>
      </c>
      <c r="T45" s="38">
        <f>SUMPRODUCT(LTA!J45:AN45,LTA!J$101:AN$101,LTA!J$104:AN$104)</f>
        <v>230.24</v>
      </c>
      <c r="U45" s="38">
        <f>SUMPRODUCT(LTA!J45:AN45,LTA!J$102:AN$102,LTA!J$104:AN$104)</f>
        <v>107.1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-175</v>
      </c>
      <c r="AA45" s="76">
        <f>STOA!I45</f>
        <v>0</v>
      </c>
      <c r="AB45" s="76">
        <f>-STOA!O45</f>
        <v>0</v>
      </c>
      <c r="AC45">
        <f t="shared" si="0"/>
        <v>10.730100669156034</v>
      </c>
      <c r="AD45">
        <f t="shared" si="1"/>
        <v>965.35942893568711</v>
      </c>
      <c r="AE45">
        <f>'IDT-1'!C45</f>
        <v>-132</v>
      </c>
      <c r="AF45" s="25"/>
      <c r="AG45">
        <f t="shared" si="2"/>
        <v>833.35942893568711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-24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6.1217919999999992</v>
      </c>
      <c r="E46">
        <f>GT_NG!Q46</f>
        <v>5.8816672681342483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107.60000000000002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593.41424611440368</v>
      </c>
      <c r="P46" s="37">
        <v>68.366679294769042</v>
      </c>
      <c r="Q46" s="37">
        <v>22.09</v>
      </c>
      <c r="R46" s="39">
        <v>26.3</v>
      </c>
      <c r="S46" s="39">
        <v>0</v>
      </c>
      <c r="T46" s="38">
        <f>SUMPRODUCT(LTA!J46:AN46,LTA!J$101:AN$101,LTA!J$104:AN$104)</f>
        <v>236.38000000000002</v>
      </c>
      <c r="U46" s="38">
        <f>SUMPRODUCT(LTA!J46:AN46,LTA!J$102:AN$102,LTA!J$104:AN$104)</f>
        <v>107.1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-195</v>
      </c>
      <c r="AA46" s="76">
        <f>STOA!I46</f>
        <v>0</v>
      </c>
      <c r="AB46" s="76">
        <f>-STOA!O46</f>
        <v>0</v>
      </c>
      <c r="AC46">
        <f t="shared" si="0"/>
        <v>10.833706312960317</v>
      </c>
      <c r="AD46">
        <f t="shared" si="1"/>
        <v>948.4206783643466</v>
      </c>
      <c r="AE46">
        <f>'IDT-1'!C46</f>
        <v>-105</v>
      </c>
      <c r="AF46" s="25"/>
      <c r="AG46">
        <f t="shared" si="2"/>
        <v>843.4206783643466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-19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6.1217919999999992</v>
      </c>
      <c r="E47">
        <f>GT_NG!Q47</f>
        <v>5.8816672681342483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89.596606703275896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592.90119538976592</v>
      </c>
      <c r="P47" s="37">
        <v>68.366679294769042</v>
      </c>
      <c r="Q47" s="37">
        <v>22.09</v>
      </c>
      <c r="R47" s="39">
        <v>26.3</v>
      </c>
      <c r="S47" s="39">
        <v>0</v>
      </c>
      <c r="T47" s="38">
        <f>SUMPRODUCT(LTA!J47:AN47,LTA!J$101:AN$101,LTA!J$104:AN$104)</f>
        <v>240.05</v>
      </c>
      <c r="U47" s="38">
        <f>SUMPRODUCT(LTA!J47:AN47,LTA!J$102:AN$102,LTA!J$104:AN$104)</f>
        <v>107.1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-195</v>
      </c>
      <c r="AA47" s="76">
        <f>STOA!I47</f>
        <v>0</v>
      </c>
      <c r="AB47" s="76">
        <f>-STOA!O47</f>
        <v>0</v>
      </c>
      <c r="AC47">
        <f t="shared" si="0"/>
        <v>10.56853900222421</v>
      </c>
      <c r="AD47">
        <f t="shared" si="1"/>
        <v>952.83940165372076</v>
      </c>
      <c r="AE47">
        <f>'IDT-1'!C47</f>
        <v>-110</v>
      </c>
      <c r="AF47" s="25"/>
      <c r="AG47">
        <f t="shared" si="2"/>
        <v>842.83940165372076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6.1217919999999992</v>
      </c>
      <c r="E48">
        <f>GT_NG!Q48</f>
        <v>5.8816672681342483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89.596606703275896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590.92496434605494</v>
      </c>
      <c r="P48" s="37">
        <v>68.366679294769042</v>
      </c>
      <c r="Q48" s="37">
        <v>22.09</v>
      </c>
      <c r="R48" s="39">
        <v>26.3</v>
      </c>
      <c r="S48" s="39">
        <v>0</v>
      </c>
      <c r="T48" s="38">
        <f>SUMPRODUCT(LTA!J48:AN48,LTA!J$101:AN$101,LTA!J$104:AN$104)</f>
        <v>244.55</v>
      </c>
      <c r="U48" s="38">
        <f>SUMPRODUCT(LTA!J48:AN48,LTA!J$102:AN$102,LTA!J$104:AN$104)</f>
        <v>107.1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-195</v>
      </c>
      <c r="AA48" s="76">
        <f>STOA!I48</f>
        <v>0</v>
      </c>
      <c r="AB48" s="76">
        <f>-STOA!O48</f>
        <v>0</v>
      </c>
      <c r="AC48">
        <f t="shared" si="0"/>
        <v>10.588224400083266</v>
      </c>
      <c r="AD48">
        <f t="shared" si="1"/>
        <v>955.34348521215077</v>
      </c>
      <c r="AE48">
        <f>'IDT-1'!C48</f>
        <v>-110</v>
      </c>
      <c r="AF48" s="25"/>
      <c r="AG48">
        <f t="shared" si="2"/>
        <v>845.34348521215077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6.1217919999999992</v>
      </c>
      <c r="E49">
        <f>GT_NG!Q49</f>
        <v>5.8816672681342483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74.597004617546673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590.92156233322089</v>
      </c>
      <c r="P49" s="37">
        <v>68.366679294769042</v>
      </c>
      <c r="Q49" s="37">
        <v>22.09</v>
      </c>
      <c r="R49" s="39">
        <v>26.3</v>
      </c>
      <c r="S49" s="39">
        <v>0</v>
      </c>
      <c r="T49" s="38">
        <f>SUMPRODUCT(LTA!J49:AN49,LTA!J$101:AN$101,LTA!J$104:AN$104)</f>
        <v>246.55</v>
      </c>
      <c r="U49" s="38">
        <f>SUMPRODUCT(LTA!J49:AN49,LTA!J$102:AN$102,LTA!J$104:AN$104)</f>
        <v>107.1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-195</v>
      </c>
      <c r="AA49" s="76">
        <f>STOA!I49</f>
        <v>0</v>
      </c>
      <c r="AB49" s="76">
        <f>-STOA!O49</f>
        <v>0</v>
      </c>
      <c r="AC49">
        <f t="shared" si="0"/>
        <v>10.486800968114473</v>
      </c>
      <c r="AD49">
        <f t="shared" si="1"/>
        <v>942.44190454555633</v>
      </c>
      <c r="AE49">
        <f>'IDT-1'!C49</f>
        <v>-100</v>
      </c>
      <c r="AF49" s="25"/>
      <c r="AG49">
        <f t="shared" si="2"/>
        <v>842.44190454555633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6.1217919999999992</v>
      </c>
      <c r="E50">
        <f>GT_NG!Q50</f>
        <v>5.8191880187657894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74.597004617546673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589.40763726631644</v>
      </c>
      <c r="P50" s="37">
        <v>68.366679294769042</v>
      </c>
      <c r="Q50" s="37">
        <v>22.09</v>
      </c>
      <c r="R50" s="39">
        <v>26.3</v>
      </c>
      <c r="S50" s="39">
        <v>0</v>
      </c>
      <c r="T50" s="38">
        <f>SUMPRODUCT(LTA!J50:AN50,LTA!J$101:AN$101,LTA!J$104:AN$104)</f>
        <v>246.55</v>
      </c>
      <c r="U50" s="38">
        <f>SUMPRODUCT(LTA!J50:AN50,LTA!J$102:AN$102,LTA!J$104:AN$104)</f>
        <v>107.1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-195</v>
      </c>
      <c r="AA50" s="76">
        <f>STOA!I50</f>
        <v>0</v>
      </c>
      <c r="AB50" s="76">
        <f>-STOA!O50</f>
        <v>0</v>
      </c>
      <c r="AC50">
        <f t="shared" si="0"/>
        <v>10.474505014447542</v>
      </c>
      <c r="AD50">
        <f t="shared" si="1"/>
        <v>940.87779618295019</v>
      </c>
      <c r="AE50">
        <f>'IDT-1'!C50</f>
        <v>-95</v>
      </c>
      <c r="AF50" s="25"/>
      <c r="AG50">
        <f t="shared" si="2"/>
        <v>845.87779618295019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6.1217919999999992</v>
      </c>
      <c r="E51">
        <f>GT_NG!Q51</f>
        <v>5.8191880187657894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57.597517776341313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590.91385726631643</v>
      </c>
      <c r="P51" s="37">
        <v>68.366679294769042</v>
      </c>
      <c r="Q51" s="37">
        <v>22.09</v>
      </c>
      <c r="R51" s="39">
        <v>26.3</v>
      </c>
      <c r="S51" s="39">
        <v>0</v>
      </c>
      <c r="T51" s="38">
        <f>SUMPRODUCT(LTA!J51:AN51,LTA!J$101:AN$101,LTA!J$104:AN$104)</f>
        <v>246.55</v>
      </c>
      <c r="U51" s="38">
        <f>SUMPRODUCT(LTA!J51:AN51,LTA!J$102:AN$102,LTA!J$104:AN$104)</f>
        <v>107.1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-195</v>
      </c>
      <c r="AA51" s="76">
        <f>STOA!I51</f>
        <v>0</v>
      </c>
      <c r="AB51" s="76">
        <f>-STOA!O51</f>
        <v>0</v>
      </c>
      <c r="AC51">
        <f t="shared" si="0"/>
        <v>10.353657533086142</v>
      </c>
      <c r="AD51">
        <f t="shared" si="1"/>
        <v>925.50537682310642</v>
      </c>
      <c r="AE51">
        <f>'IDT-1'!C51</f>
        <v>-90</v>
      </c>
      <c r="AF51" s="25"/>
      <c r="AG51">
        <f t="shared" si="2"/>
        <v>835.50537682310642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6.1217919999999992</v>
      </c>
      <c r="E52">
        <f>GT_NG!Q52</f>
        <v>5.4586761406133126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57.597517776341313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589.40763726631644</v>
      </c>
      <c r="P52" s="37">
        <v>68.366679294769042</v>
      </c>
      <c r="Q52" s="37">
        <v>22.09</v>
      </c>
      <c r="R52" s="39">
        <v>26.3</v>
      </c>
      <c r="S52" s="39">
        <v>0</v>
      </c>
      <c r="T52" s="38">
        <f>SUMPRODUCT(LTA!J52:AN52,LTA!J$101:AN$101,LTA!J$104:AN$104)</f>
        <v>246.55</v>
      </c>
      <c r="U52" s="38">
        <f>SUMPRODUCT(LTA!J52:AN52,LTA!J$102:AN$102,LTA!J$104:AN$104)</f>
        <v>107.1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-195</v>
      </c>
      <c r="AA52" s="76">
        <f>STOA!I52</f>
        <v>0</v>
      </c>
      <c r="AB52" s="76">
        <f>-STOA!O52</f>
        <v>0</v>
      </c>
      <c r="AC52">
        <f t="shared" si="0"/>
        <v>10.339097024436553</v>
      </c>
      <c r="AD52">
        <f t="shared" si="1"/>
        <v>923.6532054536035</v>
      </c>
      <c r="AE52">
        <f>'IDT-1'!C52</f>
        <v>-90</v>
      </c>
      <c r="AF52" s="25"/>
      <c r="AG52">
        <f t="shared" si="2"/>
        <v>833.6532054536035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6.1217919999999992</v>
      </c>
      <c r="E53">
        <f>GT_NG!Q53</f>
        <v>5.4586761406133126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57.597517776341313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589.40763726631644</v>
      </c>
      <c r="P53" s="37">
        <v>68.366679294769042</v>
      </c>
      <c r="Q53" s="37">
        <v>22.09</v>
      </c>
      <c r="R53" s="39">
        <v>26.3</v>
      </c>
      <c r="S53" s="39">
        <v>0</v>
      </c>
      <c r="T53" s="38">
        <f>SUMPRODUCT(LTA!J53:AN53,LTA!J$101:AN$101,LTA!J$104:AN$104)</f>
        <v>246.55</v>
      </c>
      <c r="U53" s="38">
        <f>SUMPRODUCT(LTA!J53:AN53,LTA!J$102:AN$102,LTA!J$104:AN$104)</f>
        <v>107.1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-195</v>
      </c>
      <c r="AA53" s="76">
        <f>STOA!I53</f>
        <v>0</v>
      </c>
      <c r="AB53" s="76">
        <f>-STOA!O53</f>
        <v>0</v>
      </c>
      <c r="AC53">
        <f t="shared" si="0"/>
        <v>10.339097024436553</v>
      </c>
      <c r="AD53">
        <f t="shared" si="1"/>
        <v>923.6532054536035</v>
      </c>
      <c r="AE53">
        <f>'IDT-1'!C53</f>
        <v>-85</v>
      </c>
      <c r="AF53" s="25"/>
      <c r="AG53">
        <f t="shared" si="2"/>
        <v>838.6532054536035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6.1217919999999992</v>
      </c>
      <c r="E54">
        <f>GT_NG!Q54</f>
        <v>5.0305242718446603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57.597517776341313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589.40763726631644</v>
      </c>
      <c r="P54" s="37">
        <v>68.366679294769042</v>
      </c>
      <c r="Q54" s="37">
        <v>22.09</v>
      </c>
      <c r="R54" s="39">
        <v>26.3</v>
      </c>
      <c r="S54" s="39">
        <v>0</v>
      </c>
      <c r="T54" s="38">
        <f>SUMPRODUCT(LTA!J54:AN54,LTA!J$101:AN$101,LTA!J$104:AN$104)</f>
        <v>246.55</v>
      </c>
      <c r="U54" s="38">
        <f>SUMPRODUCT(LTA!J54:AN54,LTA!J$102:AN$102,LTA!J$104:AN$104)</f>
        <v>107.1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-195</v>
      </c>
      <c r="AA54" s="76">
        <f>STOA!I54</f>
        <v>0</v>
      </c>
      <c r="AB54" s="76">
        <f>-STOA!O54</f>
        <v>0</v>
      </c>
      <c r="AC54">
        <f t="shared" si="0"/>
        <v>10.335757439860156</v>
      </c>
      <c r="AD54">
        <f t="shared" si="1"/>
        <v>923.22839316941122</v>
      </c>
      <c r="AE54">
        <f>'IDT-1'!C54</f>
        <v>-90</v>
      </c>
      <c r="AF54" s="25"/>
      <c r="AG54">
        <f t="shared" si="2"/>
        <v>833.22839316941122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6.1217919999999992</v>
      </c>
      <c r="E55">
        <f>GT_NG!Q55</f>
        <v>5.0305242718446603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589.40763726631644</v>
      </c>
      <c r="P55" s="37">
        <v>68.366679294769042</v>
      </c>
      <c r="Q55" s="37">
        <v>22.09</v>
      </c>
      <c r="R55" s="39">
        <v>26.3</v>
      </c>
      <c r="S55" s="39">
        <v>0</v>
      </c>
      <c r="T55" s="38">
        <f>SUMPRODUCT(LTA!J55:AN55,LTA!J$101:AN$101,LTA!J$104:AN$104)</f>
        <v>245.43</v>
      </c>
      <c r="U55" s="38">
        <f>SUMPRODUCT(LTA!J55:AN55,LTA!J$102:AN$102,LTA!J$104:AN$104)</f>
        <v>107.1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-195</v>
      </c>
      <c r="AA55" s="76">
        <f>STOA!I55</f>
        <v>0</v>
      </c>
      <c r="AB55" s="76">
        <f>-STOA!O55</f>
        <v>0</v>
      </c>
      <c r="AC55">
        <f t="shared" si="0"/>
        <v>10.293093327963565</v>
      </c>
      <c r="AD55">
        <f t="shared" si="1"/>
        <v>917.80129934584727</v>
      </c>
      <c r="AE55">
        <f>'IDT-1'!C55</f>
        <v>-110</v>
      </c>
      <c r="AF55" s="25"/>
      <c r="AG55">
        <f t="shared" si="2"/>
        <v>807.80129934584727</v>
      </c>
      <c r="AI55" s="35">
        <f>PXIL!I55</f>
        <v>0</v>
      </c>
      <c r="AJ55" s="35">
        <f>PXIL!O55</f>
        <v>0</v>
      </c>
      <c r="AK55" s="35">
        <f>RTM_IEX!I55</f>
        <v>4.82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6.1217919999999992</v>
      </c>
      <c r="E56">
        <f>GT_NG!Q56</f>
        <v>5.0305242718446603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589.40763726631644</v>
      </c>
      <c r="P56" s="37">
        <v>68.366679294769042</v>
      </c>
      <c r="Q56" s="37">
        <v>22.09</v>
      </c>
      <c r="R56" s="39">
        <v>26.3</v>
      </c>
      <c r="S56" s="39">
        <v>0</v>
      </c>
      <c r="T56" s="38">
        <f>SUMPRODUCT(LTA!J56:AN56,LTA!J$101:AN$101,LTA!J$104:AN$104)</f>
        <v>240.79</v>
      </c>
      <c r="U56" s="38">
        <f>SUMPRODUCT(LTA!J56:AN56,LTA!J$102:AN$102,LTA!J$104:AN$104)</f>
        <v>107.1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-195</v>
      </c>
      <c r="AA56" s="76">
        <f>STOA!I56</f>
        <v>0</v>
      </c>
      <c r="AB56" s="76">
        <f>-STOA!O56</f>
        <v>0</v>
      </c>
      <c r="AC56">
        <f t="shared" si="0"/>
        <v>10.264389327963563</v>
      </c>
      <c r="AD56">
        <f t="shared" si="1"/>
        <v>914.15000334584704</v>
      </c>
      <c r="AE56">
        <f>'IDT-1'!C56</f>
        <v>-115</v>
      </c>
      <c r="AF56" s="25"/>
      <c r="AG56">
        <f t="shared" si="2"/>
        <v>799.15000334584704</v>
      </c>
      <c r="AI56" s="35">
        <f>PXIL!I56</f>
        <v>0</v>
      </c>
      <c r="AJ56" s="35">
        <f>PXIL!O56</f>
        <v>0</v>
      </c>
      <c r="AK56" s="35">
        <f>RTM_IEX!I56</f>
        <v>5.78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6.1217919999999992</v>
      </c>
      <c r="E57">
        <f>GT_NG!Q57</f>
        <v>5.0305242718446603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590.91385726631643</v>
      </c>
      <c r="P57" s="37">
        <v>68.366679294769042</v>
      </c>
      <c r="Q57" s="37">
        <v>22.09</v>
      </c>
      <c r="R57" s="39">
        <v>26.3</v>
      </c>
      <c r="S57" s="39">
        <v>0</v>
      </c>
      <c r="T57" s="38">
        <f>SUMPRODUCT(LTA!J57:AN57,LTA!J$101:AN$101,LTA!J$104:AN$104)</f>
        <v>237.56</v>
      </c>
      <c r="U57" s="38">
        <f>SUMPRODUCT(LTA!J57:AN57,LTA!J$102:AN$102,LTA!J$104:AN$104)</f>
        <v>107.1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-195</v>
      </c>
      <c r="AA57" s="76">
        <f>STOA!I57</f>
        <v>0</v>
      </c>
      <c r="AB57" s="76">
        <f>-STOA!O57</f>
        <v>0</v>
      </c>
      <c r="AC57">
        <f t="shared" si="0"/>
        <v>10.296105843963563</v>
      </c>
      <c r="AD57">
        <f t="shared" si="1"/>
        <v>918.18450682984712</v>
      </c>
      <c r="AE57">
        <f>'IDT-1'!C57</f>
        <v>-120</v>
      </c>
      <c r="AF57" s="25"/>
      <c r="AG57">
        <f t="shared" si="2"/>
        <v>798.18450682984712</v>
      </c>
      <c r="AI57" s="35">
        <f>PXIL!I57</f>
        <v>0</v>
      </c>
      <c r="AJ57" s="35">
        <f>PXIL!O57</f>
        <v>0</v>
      </c>
      <c r="AK57" s="35">
        <f>RTM_IEX!I57</f>
        <v>11.57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6.1217919999999992</v>
      </c>
      <c r="E58">
        <f>GT_NG!Q58</f>
        <v>5.0305242718446603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589.40763726631644</v>
      </c>
      <c r="P58" s="37">
        <v>68.366679294769042</v>
      </c>
      <c r="Q58" s="37">
        <v>22.09</v>
      </c>
      <c r="R58" s="39">
        <v>26.3</v>
      </c>
      <c r="S58" s="39">
        <v>0</v>
      </c>
      <c r="T58" s="38">
        <f>SUMPRODUCT(LTA!J58:AN58,LTA!J$101:AN$101,LTA!J$104:AN$104)</f>
        <v>231.15</v>
      </c>
      <c r="U58" s="38">
        <f>SUMPRODUCT(LTA!J58:AN58,LTA!J$102:AN$102,LTA!J$104:AN$104)</f>
        <v>107.1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-195</v>
      </c>
      <c r="AA58" s="76">
        <f>STOA!I58</f>
        <v>0</v>
      </c>
      <c r="AB58" s="76">
        <f>-STOA!O58</f>
        <v>0</v>
      </c>
      <c r="AC58">
        <f t="shared" si="0"/>
        <v>10.234359327963565</v>
      </c>
      <c r="AD58">
        <f t="shared" si="1"/>
        <v>910.33003334584726</v>
      </c>
      <c r="AE58">
        <f>'IDT-1'!C58</f>
        <v>-115</v>
      </c>
      <c r="AF58" s="25"/>
      <c r="AG58">
        <f t="shared" si="2"/>
        <v>795.33003334584726</v>
      </c>
      <c r="AI58" s="35">
        <f>PXIL!I58</f>
        <v>0</v>
      </c>
      <c r="AJ58" s="35">
        <f>PXIL!O58</f>
        <v>0</v>
      </c>
      <c r="AK58" s="35">
        <f>RTM_IEX!I58</f>
        <v>11.57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6.1217919999999992</v>
      </c>
      <c r="E59">
        <f>GT_NG!Q59</f>
        <v>5.0305242718446603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57.597517776341313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589.23514590509672</v>
      </c>
      <c r="P59" s="37">
        <v>68.366679294769042</v>
      </c>
      <c r="Q59" s="37">
        <v>22.087460043693227</v>
      </c>
      <c r="R59" s="39">
        <v>26.3</v>
      </c>
      <c r="S59" s="39">
        <v>0</v>
      </c>
      <c r="T59" s="38">
        <f>SUMPRODUCT(LTA!J59:AN59,LTA!J$101:AN$101,LTA!J$104:AN$104)</f>
        <v>221.07999999999998</v>
      </c>
      <c r="U59" s="38">
        <f>SUMPRODUCT(LTA!J59:AN59,LTA!J$102:AN$102,LTA!J$104:AN$104)</f>
        <v>107.1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-195</v>
      </c>
      <c r="AA59" s="76">
        <f>STOA!I59</f>
        <v>0</v>
      </c>
      <c r="AB59" s="76">
        <f>-STOA!O59</f>
        <v>0</v>
      </c>
      <c r="AC59">
        <f t="shared" si="0"/>
        <v>10.13572619558345</v>
      </c>
      <c r="AD59">
        <f t="shared" si="1"/>
        <v>897.78339309616149</v>
      </c>
      <c r="AE59">
        <f>'IDT-1'!C59</f>
        <v>-110</v>
      </c>
      <c r="AF59" s="25"/>
      <c r="AG59">
        <f t="shared" si="2"/>
        <v>787.78339309616149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6.1217919999999992</v>
      </c>
      <c r="E60">
        <f>GT_NG!Q60</f>
        <v>5.0305242718446603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57.597517776341313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589.41063138330514</v>
      </c>
      <c r="P60" s="37">
        <v>68.366679294769042</v>
      </c>
      <c r="Q60" s="37">
        <v>22.087460043693227</v>
      </c>
      <c r="R60" s="39">
        <v>26.3</v>
      </c>
      <c r="S60" s="39">
        <v>0</v>
      </c>
      <c r="T60" s="38">
        <f>SUMPRODUCT(LTA!J60:AN60,LTA!J$101:AN$101,LTA!J$104:AN$104)</f>
        <v>209.69</v>
      </c>
      <c r="U60" s="38">
        <f>SUMPRODUCT(LTA!J60:AN60,LTA!J$102:AN$102,LTA!J$104:AN$104)</f>
        <v>107.1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-175</v>
      </c>
      <c r="AA60" s="76">
        <f>STOA!I60</f>
        <v>0</v>
      </c>
      <c r="AB60" s="76">
        <f>-STOA!O60</f>
        <v>0</v>
      </c>
      <c r="AC60">
        <f t="shared" si="0"/>
        <v>9.8910266166613887</v>
      </c>
      <c r="AD60">
        <f t="shared" si="1"/>
        <v>906.81357815329181</v>
      </c>
      <c r="AE60">
        <f>'IDT-1'!C60</f>
        <v>-122</v>
      </c>
      <c r="AF60" s="25"/>
      <c r="AG60">
        <f t="shared" si="2"/>
        <v>784.81357815329181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6.1217919999999992</v>
      </c>
      <c r="E61">
        <f>GT_NG!Q61</f>
        <v>5.0305242718446603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57.597517776341313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594.28279978601427</v>
      </c>
      <c r="P61" s="37">
        <v>68.366679294769042</v>
      </c>
      <c r="Q61" s="37">
        <v>22.09</v>
      </c>
      <c r="R61" s="39">
        <v>26.3</v>
      </c>
      <c r="S61" s="39">
        <v>0</v>
      </c>
      <c r="T61" s="38">
        <f>SUMPRODUCT(LTA!J61:AN61,LTA!J$101:AN$101,LTA!J$104:AN$104)</f>
        <v>198.84</v>
      </c>
      <c r="U61" s="38">
        <f>SUMPRODUCT(LTA!J61:AN61,LTA!J$102:AN$102,LTA!J$104:AN$104)</f>
        <v>107.1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-175</v>
      </c>
      <c r="AA61" s="76">
        <f>STOA!I61</f>
        <v>0</v>
      </c>
      <c r="AB61" s="76">
        <f>-STOA!O61</f>
        <v>0</v>
      </c>
      <c r="AC61">
        <f t="shared" si="0"/>
        <v>9.8970693418617142</v>
      </c>
      <c r="AD61">
        <f t="shared" si="1"/>
        <v>907.58224378710759</v>
      </c>
      <c r="AE61">
        <f>'IDT-1'!C61</f>
        <v>-107</v>
      </c>
      <c r="AF61" s="25"/>
      <c r="AG61">
        <f t="shared" si="2"/>
        <v>800.58224378710759</v>
      </c>
      <c r="AI61" s="35">
        <f>PXIL!I61</f>
        <v>0</v>
      </c>
      <c r="AJ61" s="35">
        <f>PXIL!O61</f>
        <v>0</v>
      </c>
      <c r="AK61" s="35">
        <f>RTM_IEX!I61</f>
        <v>6.75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6.1217919999999992</v>
      </c>
      <c r="E62">
        <f>GT_NG!Q62</f>
        <v>5.0305242718446603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57.597517776341313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594.28279978601427</v>
      </c>
      <c r="P62" s="37">
        <v>68.366679294769042</v>
      </c>
      <c r="Q62" s="37">
        <v>22.09</v>
      </c>
      <c r="R62" s="39">
        <v>26.3</v>
      </c>
      <c r="S62" s="39">
        <v>0</v>
      </c>
      <c r="T62" s="38">
        <f>SUMPRODUCT(LTA!J62:AN62,LTA!J$101:AN$101,LTA!J$104:AN$104)</f>
        <v>185.75</v>
      </c>
      <c r="U62" s="38">
        <f>SUMPRODUCT(LTA!J62:AN62,LTA!J$102:AN$102,LTA!J$104:AN$104)</f>
        <v>107.1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-175</v>
      </c>
      <c r="AA62" s="76">
        <f>STOA!I62</f>
        <v>0</v>
      </c>
      <c r="AB62" s="76">
        <f>-STOA!O62</f>
        <v>0</v>
      </c>
      <c r="AC62">
        <f t="shared" si="0"/>
        <v>9.7423173418617139</v>
      </c>
      <c r="AD62">
        <f t="shared" si="1"/>
        <v>887.89699578710747</v>
      </c>
      <c r="AE62">
        <f>'IDT-1'!C62</f>
        <v>-87</v>
      </c>
      <c r="AF62" s="25"/>
      <c r="AG62">
        <f t="shared" si="2"/>
        <v>800.89699578710747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6.1217919999999992</v>
      </c>
      <c r="E63">
        <f>GT_NG!Q63</f>
        <v>5.0305242718446603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57.597517776341313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595.78901978601425</v>
      </c>
      <c r="P63" s="37">
        <v>68.366679294769042</v>
      </c>
      <c r="Q63" s="37">
        <v>22.09</v>
      </c>
      <c r="R63" s="39">
        <v>26.3</v>
      </c>
      <c r="S63" s="39">
        <v>0</v>
      </c>
      <c r="T63" s="38">
        <f>SUMPRODUCT(LTA!J63:AN63,LTA!J$101:AN$101,LTA!J$104:AN$104)</f>
        <v>170.13</v>
      </c>
      <c r="U63" s="38">
        <f>SUMPRODUCT(LTA!J63:AN63,LTA!J$102:AN$102,LTA!J$104:AN$104)</f>
        <v>107.1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-155</v>
      </c>
      <c r="AA63" s="76">
        <f>STOA!I63</f>
        <v>0</v>
      </c>
      <c r="AB63" s="76">
        <f>-STOA!O63</f>
        <v>0</v>
      </c>
      <c r="AC63">
        <f t="shared" si="0"/>
        <v>9.4750034922096287</v>
      </c>
      <c r="AD63">
        <f t="shared" si="1"/>
        <v>894.05052963675962</v>
      </c>
      <c r="AE63">
        <f>'IDT-1'!C63</f>
        <v>-93</v>
      </c>
      <c r="AF63" s="25"/>
      <c r="AG63">
        <f t="shared" si="2"/>
        <v>801.05052963675962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6.1217919999999992</v>
      </c>
      <c r="E64">
        <f>GT_NG!Q64</f>
        <v>5.0305242718446603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57.597517776341313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598.31509620473491</v>
      </c>
      <c r="P64" s="37">
        <v>66.367388036206222</v>
      </c>
      <c r="Q64" s="37">
        <v>22.087460043693227</v>
      </c>
      <c r="R64" s="39">
        <v>26.3</v>
      </c>
      <c r="S64" s="39">
        <v>0</v>
      </c>
      <c r="T64" s="38">
        <f>SUMPRODUCT(LTA!J64:AN64,LTA!J$101:AN$101,LTA!J$104:AN$104)</f>
        <v>152.96</v>
      </c>
      <c r="U64" s="38">
        <f>SUMPRODUCT(LTA!J64:AN64,LTA!J$102:AN$102,LTA!J$104:AN$104)</f>
        <v>107.1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-155</v>
      </c>
      <c r="AA64" s="76">
        <f>STOA!I64</f>
        <v>0</v>
      </c>
      <c r="AB64" s="76">
        <f>-STOA!O64</f>
        <v>0</v>
      </c>
      <c r="AC64">
        <f t="shared" si="0"/>
        <v>9.3451666047996653</v>
      </c>
      <c r="AD64">
        <f t="shared" si="1"/>
        <v>877.53461172802054</v>
      </c>
      <c r="AE64">
        <f>'IDT-1'!C64</f>
        <v>-78</v>
      </c>
      <c r="AF64" s="25"/>
      <c r="AG64">
        <f t="shared" si="2"/>
        <v>799.53461172802054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6.1217919999999992</v>
      </c>
      <c r="E65">
        <f>GT_NG!Q65</f>
        <v>5.0305242718446603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67.597207188597395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594.7577321771962</v>
      </c>
      <c r="P65" s="37">
        <v>68.367388065403432</v>
      </c>
      <c r="Q65" s="37">
        <v>22.087460043693227</v>
      </c>
      <c r="R65" s="39">
        <v>26.3</v>
      </c>
      <c r="S65" s="39">
        <v>0</v>
      </c>
      <c r="T65" s="38">
        <f>SUMPRODUCT(LTA!J65:AN65,LTA!J$101:AN$101,LTA!J$104:AN$104)</f>
        <v>134.94</v>
      </c>
      <c r="U65" s="38">
        <f>SUMPRODUCT(LTA!J65:AN65,LTA!J$102:AN$102,LTA!J$104:AN$104)</f>
        <v>107.1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-150</v>
      </c>
      <c r="AA65" s="76">
        <f>STOA!I65</f>
        <v>0</v>
      </c>
      <c r="AB65" s="76">
        <f>-STOA!O65</f>
        <v>0</v>
      </c>
      <c r="AC65">
        <f t="shared" si="0"/>
        <v>9.2311541516151792</v>
      </c>
      <c r="AD65">
        <f t="shared" si="1"/>
        <v>873.07094959511971</v>
      </c>
      <c r="AE65">
        <f>'IDT-1'!C65</f>
        <v>-83</v>
      </c>
      <c r="AF65" s="25"/>
      <c r="AG65">
        <f t="shared" si="2"/>
        <v>790.07094959511971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6.1217919999999992</v>
      </c>
      <c r="E66">
        <f>GT_NG!Q66</f>
        <v>5.0305242718446603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67.597207188597395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592.59773217719624</v>
      </c>
      <c r="P66" s="37">
        <v>68.367388065403432</v>
      </c>
      <c r="Q66" s="37">
        <v>22.087460043693227</v>
      </c>
      <c r="R66" s="39">
        <v>26.3</v>
      </c>
      <c r="S66" s="39">
        <v>0</v>
      </c>
      <c r="T66" s="38">
        <f>SUMPRODUCT(LTA!J66:AN66,LTA!J$101:AN$101,LTA!J$104:AN$104)</f>
        <v>116.75999999999999</v>
      </c>
      <c r="U66" s="38">
        <f>SUMPRODUCT(LTA!J66:AN66,LTA!J$102:AN$102,LTA!J$104:AN$104)</f>
        <v>107.1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-150</v>
      </c>
      <c r="AA66" s="76">
        <f>STOA!I66</f>
        <v>0</v>
      </c>
      <c r="AB66" s="76">
        <f>-STOA!O66</f>
        <v>0</v>
      </c>
      <c r="AC66">
        <f t="shared" si="0"/>
        <v>9.1476941516151786</v>
      </c>
      <c r="AD66">
        <f t="shared" si="1"/>
        <v>862.45440959511973</v>
      </c>
      <c r="AE66">
        <f>'IDT-1'!C66</f>
        <v>-78</v>
      </c>
      <c r="AF66" s="25"/>
      <c r="AG66">
        <f t="shared" si="2"/>
        <v>784.45440959511973</v>
      </c>
      <c r="AI66" s="35">
        <f>PXIL!I66</f>
        <v>0</v>
      </c>
      <c r="AJ66" s="35">
        <f>PXIL!O66</f>
        <v>0</v>
      </c>
      <c r="AK66" s="35">
        <f>RTM_IEX!I66</f>
        <v>9.64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6.1217919999999992</v>
      </c>
      <c r="E67">
        <f>GT_NG!Q67</f>
        <v>5.0305242718446603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72.597061323618703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586.91773217719617</v>
      </c>
      <c r="P67" s="37">
        <v>68.367388065403432</v>
      </c>
      <c r="Q67" s="37">
        <v>22.087460043693227</v>
      </c>
      <c r="R67" s="39">
        <v>26.3</v>
      </c>
      <c r="S67" s="39">
        <v>0</v>
      </c>
      <c r="T67" s="38">
        <f>SUMPRODUCT(LTA!J67:AN67,LTA!J$101:AN$101,LTA!J$104:AN$104)</f>
        <v>98.31</v>
      </c>
      <c r="U67" s="38">
        <f>SUMPRODUCT(LTA!J67:AN67,LTA!J$102:AN$102,LTA!J$104:AN$104)</f>
        <v>107.1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-150</v>
      </c>
      <c r="AA67" s="76">
        <f>STOA!I67</f>
        <v>0</v>
      </c>
      <c r="AB67" s="76">
        <f>-STOA!O67</f>
        <v>0</v>
      </c>
      <c r="AC67">
        <f t="shared" si="0"/>
        <v>9.0210210138683458</v>
      </c>
      <c r="AD67">
        <f t="shared" si="1"/>
        <v>846.34093686788788</v>
      </c>
      <c r="AE67">
        <f>'IDT-1'!C67</f>
        <v>-58</v>
      </c>
      <c r="AF67" s="25"/>
      <c r="AG67">
        <f t="shared" si="2"/>
        <v>788.34093686788788</v>
      </c>
      <c r="AI67" s="35">
        <f>PXIL!I67</f>
        <v>0</v>
      </c>
      <c r="AJ67" s="35">
        <f>PXIL!O67</f>
        <v>0</v>
      </c>
      <c r="AK67" s="35">
        <f>RTM_IEX!I67</f>
        <v>12.53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6.1217919999999992</v>
      </c>
      <c r="E68">
        <f>GT_NG!Q68</f>
        <v>5.0305242718446603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87.596657126502578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579.20313062912726</v>
      </c>
      <c r="P68" s="37">
        <v>68.367388065403432</v>
      </c>
      <c r="Q68" s="37">
        <v>22.087460043693227</v>
      </c>
      <c r="R68" s="39">
        <v>24.172656335861088</v>
      </c>
      <c r="S68" s="39">
        <v>0</v>
      </c>
      <c r="T68" s="38">
        <f>SUMPRODUCT(LTA!J68:AN68,LTA!J$101:AN$101,LTA!J$104:AN$104)</f>
        <v>79.48</v>
      </c>
      <c r="U68" s="38">
        <f>SUMPRODUCT(LTA!J68:AN68,LTA!J$102:AN$102,LTA!J$104:AN$104)</f>
        <v>107.1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-150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8.9294306884756178</v>
      </c>
      <c r="AD68">
        <f t="shared" ref="AD68:AD98" si="4">SUM(B68:AB68,AI68:AV68)-AC68</f>
        <v>834.69017778395676</v>
      </c>
      <c r="AE68">
        <f>'IDT-1'!C68</f>
        <v>-48</v>
      </c>
      <c r="AF68" s="25"/>
      <c r="AG68">
        <f t="shared" ref="AG68:AG98" si="5">SUM(AD68:AF68)</f>
        <v>786.69017778395676</v>
      </c>
      <c r="AI68" s="35">
        <f>PXIL!I68</f>
        <v>0</v>
      </c>
      <c r="AJ68" s="35">
        <f>PXIL!O68</f>
        <v>0</v>
      </c>
      <c r="AK68" s="35">
        <f>RTM_IEX!I68</f>
        <v>14.46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6.1217919999999992</v>
      </c>
      <c r="E69">
        <f>GT_NG!Q69</f>
        <v>5.0305242718446603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87.596657126502578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586.07858567394328</v>
      </c>
      <c r="P69" s="37">
        <v>68.367388065403432</v>
      </c>
      <c r="Q69" s="37">
        <v>22.087460043693227</v>
      </c>
      <c r="R69" s="39">
        <v>17.36</v>
      </c>
      <c r="S69" s="39">
        <v>0</v>
      </c>
      <c r="T69" s="38">
        <f>SUMPRODUCT(LTA!J69:AN69,LTA!J$101:AN$101,LTA!J$104:AN$104)</f>
        <v>65.289999999999992</v>
      </c>
      <c r="U69" s="38">
        <f>SUMPRODUCT(LTA!J69:AN69,LTA!J$102:AN$102,LTA!J$104:AN$104)</f>
        <v>107.1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-150</v>
      </c>
      <c r="AA69" s="76">
        <f>STOA!I69</f>
        <v>0</v>
      </c>
      <c r="AB69" s="76">
        <f>-STOA!O69</f>
        <v>0</v>
      </c>
      <c r="AC69">
        <f t="shared" si="3"/>
        <v>8.8941185184054685</v>
      </c>
      <c r="AD69">
        <f t="shared" si="4"/>
        <v>830.19828866298178</v>
      </c>
      <c r="AE69">
        <f>'IDT-1'!C69</f>
        <v>-25</v>
      </c>
      <c r="AF69" s="25"/>
      <c r="AG69">
        <f t="shared" si="5"/>
        <v>805.19828866298178</v>
      </c>
      <c r="AI69" s="35">
        <f>PXIL!I69</f>
        <v>0</v>
      </c>
      <c r="AJ69" s="35">
        <f>PXIL!O69</f>
        <v>0</v>
      </c>
      <c r="AK69" s="35">
        <f>RTM_IEX!I69</f>
        <v>24.06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6.1217919999999992</v>
      </c>
      <c r="E70">
        <f>GT_NG!Q70</f>
        <v>5.0305242718446603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87.596657126502578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590.71666423782926</v>
      </c>
      <c r="P70" s="37">
        <v>68.367388065403432</v>
      </c>
      <c r="Q70" s="37">
        <v>22.087460043693227</v>
      </c>
      <c r="R70" s="39">
        <v>10.87</v>
      </c>
      <c r="S70" s="39">
        <v>0</v>
      </c>
      <c r="T70" s="38">
        <f>SUMPRODUCT(LTA!J70:AN70,LTA!J$101:AN$101,LTA!J$104:AN$104)</f>
        <v>48.67</v>
      </c>
      <c r="U70" s="38">
        <f>SUMPRODUCT(LTA!J70:AN70,LTA!J$102:AN$102,LTA!J$104:AN$104)</f>
        <v>107.1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-120</v>
      </c>
      <c r="AA70" s="76">
        <f>STOA!I70</f>
        <v>0</v>
      </c>
      <c r="AB70" s="76">
        <f>-STOA!O70</f>
        <v>0</v>
      </c>
      <c r="AC70">
        <f t="shared" si="3"/>
        <v>8.4289439827256487</v>
      </c>
      <c r="AD70">
        <f t="shared" si="4"/>
        <v>831.26154176254761</v>
      </c>
      <c r="AE70">
        <f>'IDT-1'!C70</f>
        <v>-26</v>
      </c>
      <c r="AF70" s="25"/>
      <c r="AG70">
        <f t="shared" si="5"/>
        <v>805.26154176254761</v>
      </c>
      <c r="AI70" s="35">
        <f>PXIL!I70</f>
        <v>0</v>
      </c>
      <c r="AJ70" s="35">
        <f>PXIL!O70</f>
        <v>0</v>
      </c>
      <c r="AK70" s="35">
        <f>RTM_IEX!I70</f>
        <v>13.13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6.1217919999999992</v>
      </c>
      <c r="E71">
        <f>GT_NG!Q71</f>
        <v>5.0305242718446603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598.63881008205226</v>
      </c>
      <c r="P71" s="37">
        <v>68.367388065403432</v>
      </c>
      <c r="Q71" s="37">
        <v>22.087460043693227</v>
      </c>
      <c r="R71" s="39">
        <v>4.99</v>
      </c>
      <c r="S71" s="39">
        <v>0</v>
      </c>
      <c r="T71" s="38">
        <f>SUMPRODUCT(LTA!J71:AN71,LTA!J$101:AN$101,LTA!J$104:AN$104)</f>
        <v>37.380000000000003</v>
      </c>
      <c r="U71" s="38">
        <f>SUMPRODUCT(LTA!J71:AN71,LTA!J$102:AN$102,LTA!J$104:AN$104)</f>
        <v>107.1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-55</v>
      </c>
      <c r="AA71" s="76">
        <f>STOA!I71</f>
        <v>0</v>
      </c>
      <c r="AB71" s="76">
        <f>-STOA!O71</f>
        <v>0</v>
      </c>
      <c r="AC71">
        <f t="shared" si="3"/>
        <v>7.526597106354588</v>
      </c>
      <c r="AD71">
        <f t="shared" si="4"/>
        <v>846.98937735663901</v>
      </c>
      <c r="AE71">
        <f>'IDT-1'!C71</f>
        <v>-14</v>
      </c>
      <c r="AF71" s="25"/>
      <c r="AG71">
        <f t="shared" si="5"/>
        <v>832.98937735663901</v>
      </c>
      <c r="AI71" s="35">
        <f>PXIL!I71</f>
        <v>0</v>
      </c>
      <c r="AJ71" s="35">
        <f>PXIL!O71</f>
        <v>0</v>
      </c>
      <c r="AK71" s="35">
        <f>RTM_IEX!I71</f>
        <v>4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6.1217919999999992</v>
      </c>
      <c r="E72">
        <f>GT_NG!Q72</f>
        <v>5.0305242718446603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610.84281588774456</v>
      </c>
      <c r="P72" s="37">
        <v>68.367388065403432</v>
      </c>
      <c r="Q72" s="37">
        <v>22.087460043693227</v>
      </c>
      <c r="R72" s="39">
        <v>1.7673463268365814</v>
      </c>
      <c r="S72" s="39">
        <v>0</v>
      </c>
      <c r="T72" s="38">
        <f>SUMPRODUCT(LTA!J72:AN72,LTA!J$101:AN$101,LTA!J$104:AN$104)</f>
        <v>31.669999999999998</v>
      </c>
      <c r="U72" s="38">
        <f>SUMPRODUCT(LTA!J72:AN72,LTA!J$102:AN$102,LTA!J$104:AN$104)</f>
        <v>107.1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7.1146711474450752</v>
      </c>
      <c r="AD72">
        <f t="shared" si="4"/>
        <v>905.02265544807744</v>
      </c>
      <c r="AE72">
        <f>'IDT-1'!C72</f>
        <v>-55</v>
      </c>
      <c r="AF72" s="25"/>
      <c r="AG72">
        <f t="shared" si="5"/>
        <v>850.02265544807744</v>
      </c>
      <c r="AI72" s="35">
        <f>PXIL!I72</f>
        <v>0</v>
      </c>
      <c r="AJ72" s="35">
        <f>PXIL!O72</f>
        <v>0</v>
      </c>
      <c r="AK72" s="35">
        <f>RTM_IEX!I72</f>
        <v>3.35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6.1217919999999992</v>
      </c>
      <c r="E73">
        <f>GT_NG!Q73</f>
        <v>5.4586761406133126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632.28497925238173</v>
      </c>
      <c r="P73" s="37">
        <v>68.367388065403432</v>
      </c>
      <c r="Q73" s="37">
        <v>22.087460043693227</v>
      </c>
      <c r="R73" s="39">
        <v>0.75</v>
      </c>
      <c r="S73" s="39">
        <v>0</v>
      </c>
      <c r="T73" s="38">
        <f>SUMPRODUCT(LTA!J73:AN73,LTA!J$101:AN$101,LTA!J$104:AN$104)</f>
        <v>25.07</v>
      </c>
      <c r="U73" s="38">
        <f>SUMPRODUCT(LTA!J73:AN73,LTA!J$102:AN$102,LTA!J$104:AN$104)</f>
        <v>107.1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7.2192143049163153</v>
      </c>
      <c r="AD73">
        <f t="shared" si="4"/>
        <v>918.32108119717543</v>
      </c>
      <c r="AE73">
        <f>'IDT-1'!C73</f>
        <v>-40</v>
      </c>
      <c r="AF73" s="25"/>
      <c r="AG73">
        <f t="shared" si="5"/>
        <v>878.32108119717543</v>
      </c>
      <c r="AI73" s="35">
        <f>PXIL!I73</f>
        <v>0</v>
      </c>
      <c r="AJ73" s="35">
        <f>PXIL!O73</f>
        <v>0</v>
      </c>
      <c r="AK73" s="35">
        <f>RTM_IEX!I73</f>
        <v>2.5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6.1217919999999992</v>
      </c>
      <c r="E74">
        <f>GT_NG!Q74</f>
        <v>5.4586761406133126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653.73428179063092</v>
      </c>
      <c r="P74" s="37">
        <v>68.367388065403432</v>
      </c>
      <c r="Q74" s="37">
        <v>22.087460043693227</v>
      </c>
      <c r="R74" s="39">
        <v>0.42265822784810125</v>
      </c>
      <c r="S74" s="39">
        <v>0</v>
      </c>
      <c r="T74" s="38">
        <f>SUMPRODUCT(LTA!J74:AN74,LTA!J$101:AN$101,LTA!J$104:AN$104)</f>
        <v>23.490000000000002</v>
      </c>
      <c r="U74" s="38">
        <f>SUMPRODUCT(LTA!J74:AN74,LTA!J$102:AN$102,LTA!J$104:AN$104)</f>
        <v>107.94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7.3659475988918723</v>
      </c>
      <c r="AD74">
        <f t="shared" si="4"/>
        <v>936.98630866929693</v>
      </c>
      <c r="AE74">
        <f>'IDT-1'!C74</f>
        <v>-35</v>
      </c>
      <c r="AF74" s="25"/>
      <c r="AG74">
        <f t="shared" si="5"/>
        <v>901.98630866929693</v>
      </c>
      <c r="AI74" s="35">
        <f>PXIL!I74</f>
        <v>0</v>
      </c>
      <c r="AJ74" s="35">
        <f>PXIL!O74</f>
        <v>0</v>
      </c>
      <c r="AK74" s="35">
        <f>RTM_IEX!I74</f>
        <v>0.93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6.1217919999999992</v>
      </c>
      <c r="E75">
        <f>GT_NG!Q75</f>
        <v>5.5209424083769632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57.41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667.67661397651727</v>
      </c>
      <c r="P75" s="37">
        <v>68.367388065403432</v>
      </c>
      <c r="Q75" s="37">
        <v>22.087460043693227</v>
      </c>
      <c r="R75" s="39">
        <v>0</v>
      </c>
      <c r="S75" s="39">
        <v>0</v>
      </c>
      <c r="T75" s="38">
        <f>SUMPRODUCT(LTA!J75:AN75,LTA!J$101:AN$101,LTA!J$104:AN$104)</f>
        <v>25.84</v>
      </c>
      <c r="U75" s="38">
        <f>SUMPRODUCT(LTA!J75:AN75,LTA!J$102:AN$102,LTA!J$104:AN$104)</f>
        <v>107.6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16.2</v>
      </c>
      <c r="Z75" s="35">
        <f>IEX!O75</f>
        <v>0</v>
      </c>
      <c r="AA75" s="76">
        <f>STOA!I75</f>
        <v>0</v>
      </c>
      <c r="AB75" s="76">
        <f>-STOA!O75</f>
        <v>-144.62</v>
      </c>
      <c r="AC75">
        <f t="shared" si="3"/>
        <v>9.0362305826833662</v>
      </c>
      <c r="AD75">
        <f t="shared" si="4"/>
        <v>859.07796591130761</v>
      </c>
      <c r="AE75">
        <f>'IDT-1'!C75</f>
        <v>0</v>
      </c>
      <c r="AF75" s="25"/>
      <c r="AG75">
        <f t="shared" si="5"/>
        <v>859.07796591130761</v>
      </c>
      <c r="AI75" s="35">
        <f>PXIL!I75</f>
        <v>0</v>
      </c>
      <c r="AJ75" s="35">
        <f>PXIL!O75</f>
        <v>0</v>
      </c>
      <c r="AK75" s="35">
        <f>RTM_IEX!I75</f>
        <v>35.909999999999997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6.1217919999999992</v>
      </c>
      <c r="E76">
        <f>GT_NG!Q76</f>
        <v>5.5209424083769632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57.41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669.18537397651721</v>
      </c>
      <c r="P76" s="37">
        <v>68.367388065403432</v>
      </c>
      <c r="Q76" s="37">
        <v>22.087460043693227</v>
      </c>
      <c r="R76" s="39">
        <v>0</v>
      </c>
      <c r="S76" s="39">
        <v>0</v>
      </c>
      <c r="T76" s="38">
        <f>SUMPRODUCT(LTA!J76:AN76,LTA!J$101:AN$101,LTA!J$104:AN$104)</f>
        <v>26.67</v>
      </c>
      <c r="U76" s="38">
        <f>SUMPRODUCT(LTA!J76:AN76,LTA!J$102:AN$102,LTA!J$104:AN$104)</f>
        <v>107.44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15.69</v>
      </c>
      <c r="Z76" s="35">
        <f>IEX!O76</f>
        <v>0</v>
      </c>
      <c r="AA76" s="76">
        <f>STOA!I76</f>
        <v>0</v>
      </c>
      <c r="AB76" s="76">
        <f>-STOA!O76</f>
        <v>-144.62</v>
      </c>
      <c r="AC76">
        <f t="shared" si="3"/>
        <v>9.0377809106833649</v>
      </c>
      <c r="AD76">
        <f t="shared" si="4"/>
        <v>859.27517558330749</v>
      </c>
      <c r="AE76">
        <f>'IDT-1'!C76</f>
        <v>0</v>
      </c>
      <c r="AF76" s="25"/>
      <c r="AG76">
        <f t="shared" si="5"/>
        <v>859.27517558330749</v>
      </c>
      <c r="AI76" s="35">
        <f>PXIL!I76</f>
        <v>0</v>
      </c>
      <c r="AJ76" s="35">
        <f>PXIL!O76</f>
        <v>0</v>
      </c>
      <c r="AK76" s="35">
        <f>RTM_IEX!I76</f>
        <v>34.44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6.1217919999999992</v>
      </c>
      <c r="E77">
        <f>GT_NG!Q77</f>
        <v>5.5209424083769632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57.41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675.94132049825646</v>
      </c>
      <c r="P77" s="37">
        <v>68.367388065403432</v>
      </c>
      <c r="Q77" s="37">
        <v>22.087460043693227</v>
      </c>
      <c r="R77" s="39">
        <v>0</v>
      </c>
      <c r="S77" s="39">
        <v>0</v>
      </c>
      <c r="T77" s="38">
        <f>SUMPRODUCT(LTA!J77:AN77,LTA!J$101:AN$101,LTA!J$104:AN$104)</f>
        <v>29.67</v>
      </c>
      <c r="U77" s="38">
        <f>SUMPRODUCT(LTA!J77:AN77,LTA!J$102:AN$102,LTA!J$104:AN$104)</f>
        <v>112.11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15.76</v>
      </c>
      <c r="Z77" s="35">
        <f>IEX!O77</f>
        <v>0</v>
      </c>
      <c r="AA77" s="76">
        <f>STOA!I77</f>
        <v>0</v>
      </c>
      <c r="AB77" s="76">
        <f>-STOA!O77</f>
        <v>-144.62</v>
      </c>
      <c r="AC77">
        <f t="shared" si="3"/>
        <v>9.2223752935529308</v>
      </c>
      <c r="AD77">
        <f t="shared" si="4"/>
        <v>882.75652772217722</v>
      </c>
      <c r="AE77">
        <f>'IDT-1'!C77</f>
        <v>0</v>
      </c>
      <c r="AF77" s="25"/>
      <c r="AG77">
        <f t="shared" si="5"/>
        <v>882.75652772217722</v>
      </c>
      <c r="AI77" s="35">
        <f>PXIL!I77</f>
        <v>0</v>
      </c>
      <c r="AJ77" s="35">
        <f>PXIL!O77</f>
        <v>0</v>
      </c>
      <c r="AK77" s="35">
        <f>RTM_IEX!I77</f>
        <v>43.61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6.1217919999999992</v>
      </c>
      <c r="E78">
        <f>GT_NG!Q78</f>
        <v>5.5209424083769632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57.41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676.2485793356484</v>
      </c>
      <c r="P78" s="37">
        <v>68.367388065403432</v>
      </c>
      <c r="Q78" s="37">
        <v>22.087460043693227</v>
      </c>
      <c r="R78" s="39">
        <v>0</v>
      </c>
      <c r="S78" s="39">
        <v>0</v>
      </c>
      <c r="T78" s="38">
        <f>SUMPRODUCT(LTA!J78:AN78,LTA!J$101:AN$101,LTA!J$104:AN$104)</f>
        <v>29.67</v>
      </c>
      <c r="U78" s="38">
        <f>SUMPRODUCT(LTA!J78:AN78,LTA!J$102:AN$102,LTA!J$104:AN$104)</f>
        <v>112.44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15.44</v>
      </c>
      <c r="Z78" s="35">
        <f>IEX!O78</f>
        <v>0</v>
      </c>
      <c r="AA78" s="76">
        <f>STOA!I78</f>
        <v>0</v>
      </c>
      <c r="AB78" s="76">
        <f>-STOA!O78</f>
        <v>-144.62</v>
      </c>
      <c r="AC78">
        <f t="shared" si="3"/>
        <v>9.2183759124845892</v>
      </c>
      <c r="AD78">
        <f t="shared" si="4"/>
        <v>882.24778594063753</v>
      </c>
      <c r="AE78">
        <f>'IDT-1'!C78</f>
        <v>0</v>
      </c>
      <c r="AF78" s="25"/>
      <c r="AG78">
        <f t="shared" si="5"/>
        <v>882.24778594063753</v>
      </c>
      <c r="AI78" s="35">
        <f>PXIL!I78</f>
        <v>0</v>
      </c>
      <c r="AJ78" s="35">
        <f>PXIL!O78</f>
        <v>0</v>
      </c>
      <c r="AK78" s="35">
        <f>RTM_IEX!I78</f>
        <v>42.78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6.1217919999999992</v>
      </c>
      <c r="E79">
        <f>GT_NG!Q79</f>
        <v>5.5209424083769632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67.597416494687764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655.53492563092607</v>
      </c>
      <c r="P79" s="37">
        <v>68.367388065403432</v>
      </c>
      <c r="Q79" s="37">
        <v>22.087460043693227</v>
      </c>
      <c r="R79" s="39">
        <v>0</v>
      </c>
      <c r="S79" s="39">
        <v>0</v>
      </c>
      <c r="T79" s="38">
        <f>SUMPRODUCT(LTA!J79:AN79,LTA!J$101:AN$101,LTA!J$104:AN$104)</f>
        <v>29.33</v>
      </c>
      <c r="U79" s="38">
        <f>SUMPRODUCT(LTA!J79:AN79,LTA!J$102:AN$102,LTA!J$104:AN$104)</f>
        <v>112.61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33.74</v>
      </c>
      <c r="Z79" s="35">
        <f>IEX!O79</f>
        <v>0</v>
      </c>
      <c r="AA79" s="76">
        <f>STOA!I79</f>
        <v>0</v>
      </c>
      <c r="AB79" s="76">
        <f>-STOA!O79</f>
        <v>-144.62</v>
      </c>
      <c r="AC79">
        <f t="shared" si="3"/>
        <v>9.2130232622463186</v>
      </c>
      <c r="AD79">
        <f t="shared" si="4"/>
        <v>881.56690138084127</v>
      </c>
      <c r="AE79">
        <f>'IDT-1'!C79</f>
        <v>0</v>
      </c>
      <c r="AF79" s="25"/>
      <c r="AG79">
        <f t="shared" si="5"/>
        <v>881.56690138084127</v>
      </c>
      <c r="AI79" s="35">
        <f>PXIL!I79</f>
        <v>0</v>
      </c>
      <c r="AJ79" s="35">
        <f>PXIL!O79</f>
        <v>0</v>
      </c>
      <c r="AK79" s="35">
        <f>RTM_IEX!I79</f>
        <v>34.49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6.1217919999999992</v>
      </c>
      <c r="E80">
        <f>GT_NG!Q80</f>
        <v>5.4649027673896784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107.60000000000002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661.8383689862319</v>
      </c>
      <c r="P80" s="37">
        <v>68.367388065403432</v>
      </c>
      <c r="Q80" s="37">
        <v>22.087460043693227</v>
      </c>
      <c r="R80" s="39">
        <v>0</v>
      </c>
      <c r="S80" s="39">
        <v>0</v>
      </c>
      <c r="T80" s="38">
        <f>SUMPRODUCT(LTA!J80:AN80,LTA!J$101:AN$101,LTA!J$104:AN$104)</f>
        <v>28.67</v>
      </c>
      <c r="U80" s="38">
        <f>SUMPRODUCT(LTA!J80:AN80,LTA!J$102:AN$102,LTA!J$104:AN$104)</f>
        <v>112.77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9.64</v>
      </c>
      <c r="Z80" s="35">
        <f>IEX!O80</f>
        <v>0</v>
      </c>
      <c r="AA80" s="76">
        <f>STOA!I80</f>
        <v>0</v>
      </c>
      <c r="AB80" s="76">
        <f>-STOA!O80</f>
        <v>-144.62</v>
      </c>
      <c r="AC80">
        <f t="shared" si="3"/>
        <v>9.1128711625594381</v>
      </c>
      <c r="AD80">
        <f t="shared" si="4"/>
        <v>868.8270407001587</v>
      </c>
      <c r="AE80">
        <f>'IDT-1'!C80</f>
        <v>0</v>
      </c>
      <c r="AF80" s="25"/>
      <c r="AG80">
        <f t="shared" si="5"/>
        <v>868.8270407001587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6.1217919999999992</v>
      </c>
      <c r="E81">
        <f>GT_NG!Q81</f>
        <v>5.4649027673896784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107.60000000000002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638.29277746188382</v>
      </c>
      <c r="P81" s="37">
        <v>68.367388065403432</v>
      </c>
      <c r="Q81" s="37">
        <v>22.087460043693227</v>
      </c>
      <c r="R81" s="39">
        <v>0</v>
      </c>
      <c r="S81" s="39">
        <v>0</v>
      </c>
      <c r="T81" s="38">
        <f>SUMPRODUCT(LTA!J81:AN81,LTA!J$101:AN$101,LTA!J$104:AN$104)</f>
        <v>28.33</v>
      </c>
      <c r="U81" s="38">
        <f>SUMPRODUCT(LTA!J81:AN81,LTA!J$102:AN$102,LTA!J$104:AN$104)</f>
        <v>112.94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14.46</v>
      </c>
      <c r="Z81" s="35">
        <f>IEX!O81</f>
        <v>0</v>
      </c>
      <c r="AA81" s="76">
        <f>STOA!I81</f>
        <v>0</v>
      </c>
      <c r="AB81" s="76">
        <f>-STOA!O81</f>
        <v>-144.62</v>
      </c>
      <c r="AC81">
        <f t="shared" si="3"/>
        <v>9.0406775486695246</v>
      </c>
      <c r="AD81">
        <f t="shared" si="4"/>
        <v>859.64364278970072</v>
      </c>
      <c r="AE81">
        <f>'IDT-1'!C81</f>
        <v>0</v>
      </c>
      <c r="AF81" s="25"/>
      <c r="AG81">
        <f t="shared" si="5"/>
        <v>859.64364278970072</v>
      </c>
      <c r="AI81" s="35">
        <f>PXIL!I81</f>
        <v>0</v>
      </c>
      <c r="AJ81" s="35">
        <f>PXIL!O81</f>
        <v>0</v>
      </c>
      <c r="AK81" s="35">
        <f>RTM_IEX!I81</f>
        <v>9.64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6.1217919999999992</v>
      </c>
      <c r="E82">
        <f>GT_NG!Q82</f>
        <v>5.4649027673896784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107.60000000000002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624.94318225869392</v>
      </c>
      <c r="P82" s="37">
        <v>68.367388065403432</v>
      </c>
      <c r="Q82" s="37">
        <v>22.087460043693227</v>
      </c>
      <c r="R82" s="39">
        <v>0</v>
      </c>
      <c r="S82" s="39">
        <v>0</v>
      </c>
      <c r="T82" s="38">
        <f>SUMPRODUCT(LTA!J82:AN82,LTA!J$101:AN$101,LTA!J$104:AN$104)</f>
        <v>28</v>
      </c>
      <c r="U82" s="38">
        <f>SUMPRODUCT(LTA!J82:AN82,LTA!J$102:AN$102,LTA!J$104:AN$104)</f>
        <v>112.94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-144.62</v>
      </c>
      <c r="AC82">
        <f t="shared" si="3"/>
        <v>8.8437307060846422</v>
      </c>
      <c r="AD82">
        <f t="shared" si="4"/>
        <v>834.59099442909553</v>
      </c>
      <c r="AE82">
        <f>'IDT-1'!C82</f>
        <v>0</v>
      </c>
      <c r="AF82" s="25"/>
      <c r="AG82">
        <f t="shared" si="5"/>
        <v>834.59099442909553</v>
      </c>
      <c r="AI82" s="35">
        <f>PXIL!I82</f>
        <v>0</v>
      </c>
      <c r="AJ82" s="35">
        <f>PXIL!O82</f>
        <v>0</v>
      </c>
      <c r="AK82" s="35">
        <f>RTM_IEX!I82</f>
        <v>12.53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6.1217919999999992</v>
      </c>
      <c r="E83">
        <f>GT_NG!Q83</f>
        <v>5.5209424083769632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107.60000000000002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613.22667862597132</v>
      </c>
      <c r="P83" s="37">
        <v>68.367388065403432</v>
      </c>
      <c r="Q83" s="37">
        <v>22.087460043693227</v>
      </c>
      <c r="R83" s="39">
        <v>0</v>
      </c>
      <c r="S83" s="39">
        <v>0</v>
      </c>
      <c r="T83" s="38">
        <f>SUMPRODUCT(LTA!J83:AN83,LTA!J$101:AN$101,LTA!J$104:AN$104)</f>
        <v>28</v>
      </c>
      <c r="U83" s="38">
        <f>SUMPRODUCT(LTA!J83:AN83,LTA!J$102:AN$102,LTA!J$104:AN$104)</f>
        <v>112.61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43.38</v>
      </c>
      <c r="Z83" s="35">
        <f>IEX!O83</f>
        <v>0</v>
      </c>
      <c r="AA83" s="76">
        <f>STOA!I83</f>
        <v>0</v>
      </c>
      <c r="AB83" s="76">
        <f>-STOA!O83</f>
        <v>-192.82</v>
      </c>
      <c r="AC83">
        <f t="shared" si="3"/>
        <v>9.3697506281706353</v>
      </c>
      <c r="AD83">
        <f t="shared" si="4"/>
        <v>804.72451051527435</v>
      </c>
      <c r="AE83">
        <f>'IDT-1'!C83</f>
        <v>0</v>
      </c>
      <c r="AF83" s="25"/>
      <c r="AG83">
        <f t="shared" si="5"/>
        <v>804.72451051527435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6.1217919999999992</v>
      </c>
      <c r="E84">
        <f>GT_NG!Q84</f>
        <v>5.5209424083769632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107.60000000000002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628.2550524856664</v>
      </c>
      <c r="P84" s="37">
        <v>68.367388065403432</v>
      </c>
      <c r="Q84" s="37">
        <v>22.087460043693227</v>
      </c>
      <c r="R84" s="39">
        <v>0</v>
      </c>
      <c r="S84" s="39">
        <v>0</v>
      </c>
      <c r="T84" s="38">
        <f>SUMPRODUCT(LTA!J84:AN84,LTA!J$101:AN$101,LTA!J$104:AN$104)</f>
        <v>27.67</v>
      </c>
      <c r="U84" s="38">
        <f>SUMPRODUCT(LTA!J84:AN84,LTA!J$102:AN$102,LTA!J$104:AN$104)</f>
        <v>112.11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-192.82</v>
      </c>
      <c r="AC84">
        <f t="shared" si="3"/>
        <v>9.1421339442762566</v>
      </c>
      <c r="AD84">
        <f t="shared" si="4"/>
        <v>775.77050105886394</v>
      </c>
      <c r="AE84">
        <f>'IDT-1'!C84</f>
        <v>0</v>
      </c>
      <c r="AF84" s="25"/>
      <c r="AG84">
        <f t="shared" si="5"/>
        <v>775.77050105886394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6.1217919999999992</v>
      </c>
      <c r="E85">
        <f>GT_NG!Q85</f>
        <v>5.5209424083769632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618.33777579279149</v>
      </c>
      <c r="P85" s="37">
        <v>68.367388065403432</v>
      </c>
      <c r="Q85" s="37">
        <v>22.087460043693227</v>
      </c>
      <c r="R85" s="39">
        <v>0</v>
      </c>
      <c r="S85" s="39">
        <v>0</v>
      </c>
      <c r="T85" s="38">
        <f>SUMPRODUCT(LTA!J85:AN85,LTA!J$101:AN$101,LTA!J$104:AN$104)</f>
        <v>27.33</v>
      </c>
      <c r="U85" s="38">
        <f>SUMPRODUCT(LTA!J85:AN85,LTA!J$102:AN$102,LTA!J$104:AN$104)</f>
        <v>111.44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-192.82</v>
      </c>
      <c r="AC85">
        <f t="shared" si="3"/>
        <v>8.666901186071831</v>
      </c>
      <c r="AD85">
        <f t="shared" si="4"/>
        <v>715.31845712419329</v>
      </c>
      <c r="AE85">
        <f>'IDT-1'!C85</f>
        <v>0</v>
      </c>
      <c r="AF85" s="25"/>
      <c r="AG85">
        <f t="shared" si="5"/>
        <v>715.31845712419329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6.1217919999999992</v>
      </c>
      <c r="E86">
        <f>GT_NG!Q86</f>
        <v>5.4649027673896784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612.56066660190379</v>
      </c>
      <c r="P86" s="37">
        <v>68.367388065403432</v>
      </c>
      <c r="Q86" s="37">
        <v>22.087460043693227</v>
      </c>
      <c r="R86" s="39">
        <v>0</v>
      </c>
      <c r="S86" s="39">
        <v>0</v>
      </c>
      <c r="T86" s="38">
        <f>SUMPRODUCT(LTA!J86:AN86,LTA!J$101:AN$101,LTA!J$104:AN$104)</f>
        <v>26.67</v>
      </c>
      <c r="U86" s="38">
        <f>SUMPRODUCT(LTA!J86:AN86,LTA!J$102:AN$102,LTA!J$104:AN$104)</f>
        <v>111.27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-192.82</v>
      </c>
      <c r="AC86">
        <f t="shared" si="3"/>
        <v>8.6149286251832056</v>
      </c>
      <c r="AD86">
        <f t="shared" si="4"/>
        <v>708.70728085320684</v>
      </c>
      <c r="AE86">
        <f>'IDT-1'!C86</f>
        <v>0</v>
      </c>
      <c r="AF86" s="25"/>
      <c r="AG86">
        <f t="shared" si="5"/>
        <v>708.70728085320684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6.1217919999999992</v>
      </c>
      <c r="E87">
        <f>GT_NG!Q87</f>
        <v>5.8838217250090228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600.69830678253777</v>
      </c>
      <c r="P87" s="37">
        <v>68.367388065403432</v>
      </c>
      <c r="Q87" s="37">
        <v>22.087460043693227</v>
      </c>
      <c r="R87" s="39">
        <v>0</v>
      </c>
      <c r="S87" s="39">
        <v>0</v>
      </c>
      <c r="T87" s="38">
        <f>SUMPRODUCT(LTA!J87:AN87,LTA!J$101:AN$101,LTA!J$104:AN$104)</f>
        <v>26.67</v>
      </c>
      <c r="U87" s="38">
        <f>SUMPRODUCT(LTA!J87:AN87,LTA!J$102:AN$102,LTA!J$104:AN$104)</f>
        <v>111.27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-192.82</v>
      </c>
      <c r="AC87">
        <f t="shared" si="3"/>
        <v>8.5256697864615809</v>
      </c>
      <c r="AD87">
        <f t="shared" si="4"/>
        <v>697.35309883018181</v>
      </c>
      <c r="AE87">
        <f>'IDT-1'!C87</f>
        <v>0</v>
      </c>
      <c r="AF87" s="25"/>
      <c r="AG87">
        <f t="shared" si="5"/>
        <v>697.35309883018181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6.1217919999999992</v>
      </c>
      <c r="E88">
        <f>GT_NG!Q88</f>
        <v>5.9463009743774817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594.34580032106976</v>
      </c>
      <c r="P88" s="37">
        <v>68.367388065403432</v>
      </c>
      <c r="Q88" s="37">
        <v>22.087460043693227</v>
      </c>
      <c r="R88" s="39">
        <v>0</v>
      </c>
      <c r="S88" s="39">
        <v>0</v>
      </c>
      <c r="T88" s="38">
        <f>SUMPRODUCT(LTA!J88:AN88,LTA!J$101:AN$101,LTA!J$104:AN$104)</f>
        <v>26.33</v>
      </c>
      <c r="U88" s="38">
        <f>SUMPRODUCT(LTA!J88:AN88,LTA!J$102:AN$102,LTA!J$104:AN$104)</f>
        <v>111.11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-192.82</v>
      </c>
      <c r="AC88">
        <f t="shared" si="3"/>
        <v>8.472707574207206</v>
      </c>
      <c r="AD88">
        <f t="shared" si="4"/>
        <v>690.61603383033673</v>
      </c>
      <c r="AE88">
        <f>'IDT-1'!C88</f>
        <v>0</v>
      </c>
      <c r="AF88" s="25"/>
      <c r="AG88">
        <f t="shared" si="5"/>
        <v>690.61603383033673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6.1217919999999992</v>
      </c>
      <c r="E89">
        <f>GT_NG!Q89</f>
        <v>5.9463009743774817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597.22338811110126</v>
      </c>
      <c r="P89" s="37">
        <v>68.367388065403432</v>
      </c>
      <c r="Q89" s="37">
        <v>22.087460043693227</v>
      </c>
      <c r="R89" s="39">
        <v>0</v>
      </c>
      <c r="S89" s="39">
        <v>0</v>
      </c>
      <c r="T89" s="38">
        <f>SUMPRODUCT(LTA!J89:AN89,LTA!J$101:AN$101,LTA!J$104:AN$104)</f>
        <v>25.67</v>
      </c>
      <c r="U89" s="38">
        <f>SUMPRODUCT(LTA!J89:AN89,LTA!J$102:AN$102,LTA!J$104:AN$104)</f>
        <v>110.94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-192.82</v>
      </c>
      <c r="AC89">
        <f t="shared" si="3"/>
        <v>8.390398758969452</v>
      </c>
      <c r="AD89">
        <f t="shared" si="4"/>
        <v>680.14593043560603</v>
      </c>
      <c r="AE89">
        <f>'IDT-1'!C89</f>
        <v>0</v>
      </c>
      <c r="AF89" s="25"/>
      <c r="AG89">
        <f t="shared" si="5"/>
        <v>680.14593043560603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6.1217919999999992</v>
      </c>
      <c r="E90">
        <f>GT_NG!Q90</f>
        <v>5.9463009743774817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606.42968945061466</v>
      </c>
      <c r="P90" s="37">
        <v>68.367388065403432</v>
      </c>
      <c r="Q90" s="37">
        <v>22.087460043693227</v>
      </c>
      <c r="R90" s="39">
        <v>0</v>
      </c>
      <c r="S90" s="39">
        <v>0</v>
      </c>
      <c r="T90" s="38">
        <f>SUMPRODUCT(LTA!J90:AN90,LTA!J$101:AN$101,LTA!J$104:AN$104)</f>
        <v>24.67</v>
      </c>
      <c r="U90" s="38">
        <f>SUMPRODUCT(LTA!J90:AN90,LTA!J$102:AN$102,LTA!J$104:AN$104)</f>
        <v>110.94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-192.82</v>
      </c>
      <c r="AC90">
        <f t="shared" si="3"/>
        <v>8.4544079094176556</v>
      </c>
      <c r="AD90">
        <f t="shared" si="4"/>
        <v>688.28822262467122</v>
      </c>
      <c r="AE90">
        <f>'IDT-1'!C90</f>
        <v>0</v>
      </c>
      <c r="AF90" s="25"/>
      <c r="AG90">
        <f t="shared" si="5"/>
        <v>688.28822262467122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6.1217919999999992</v>
      </c>
      <c r="E91">
        <f>GT_NG!Q91</f>
        <v>5.9463009743774817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638.01802575483327</v>
      </c>
      <c r="P91" s="37">
        <v>68.367388065403432</v>
      </c>
      <c r="Q91" s="37">
        <v>22.087460043693227</v>
      </c>
      <c r="R91" s="39">
        <v>0</v>
      </c>
      <c r="S91" s="39">
        <v>0</v>
      </c>
      <c r="T91" s="38">
        <f>SUMPRODUCT(LTA!J91:AN91,LTA!J$101:AN$101,LTA!J$104:AN$104)</f>
        <v>22.33</v>
      </c>
      <c r="U91" s="38">
        <f>SUMPRODUCT(LTA!J91:AN91,LTA!J$102:AN$102,LTA!J$104:AN$104)</f>
        <v>110.94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-276.89</v>
      </c>
      <c r="AC91">
        <f t="shared" si="3"/>
        <v>9.4417259606091068</v>
      </c>
      <c r="AD91">
        <f t="shared" si="4"/>
        <v>645.07924087769845</v>
      </c>
      <c r="AE91">
        <f>'IDT-1'!C91</f>
        <v>0</v>
      </c>
      <c r="AF91" s="25"/>
      <c r="AG91">
        <f t="shared" si="5"/>
        <v>645.07924087769845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6.1217919999999992</v>
      </c>
      <c r="E92">
        <f>GT_NG!Q92</f>
        <v>5.9463009743774817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640.56420319766164</v>
      </c>
      <c r="P92" s="37">
        <v>68.367388065403432</v>
      </c>
      <c r="Q92" s="37">
        <v>22.087460043693227</v>
      </c>
      <c r="R92" s="39">
        <v>0</v>
      </c>
      <c r="S92" s="39">
        <v>0</v>
      </c>
      <c r="T92" s="38">
        <f>SUMPRODUCT(LTA!J92:AN92,LTA!J$101:AN$101,LTA!J$104:AN$104)</f>
        <v>21.67</v>
      </c>
      <c r="U92" s="38">
        <f>SUMPRODUCT(LTA!J92:AN92,LTA!J$102:AN$102,LTA!J$104:AN$104)</f>
        <v>110.44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-276.89</v>
      </c>
      <c r="AC92">
        <f t="shared" si="3"/>
        <v>9.4525381446631673</v>
      </c>
      <c r="AD92">
        <f t="shared" si="4"/>
        <v>646.45460613647265</v>
      </c>
      <c r="AE92">
        <f>'IDT-1'!C92</f>
        <v>0</v>
      </c>
      <c r="AF92" s="25"/>
      <c r="AG92">
        <f t="shared" si="5"/>
        <v>646.45460613647265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6.1217919999999992</v>
      </c>
      <c r="E93">
        <f>GT_NG!Q93</f>
        <v>5.9463009743774817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644.20218264795221</v>
      </c>
      <c r="P93" s="37">
        <v>68.367088408142408</v>
      </c>
      <c r="Q93" s="37">
        <v>22.087460043693227</v>
      </c>
      <c r="R93" s="39">
        <v>0</v>
      </c>
      <c r="S93" s="39">
        <v>0</v>
      </c>
      <c r="T93" s="38">
        <f>SUMPRODUCT(LTA!J93:AN93,LTA!J$101:AN$101,LTA!J$104:AN$104)</f>
        <v>21</v>
      </c>
      <c r="U93" s="38">
        <f>SUMPRODUCT(LTA!J93:AN93,LTA!J$102:AN$102,LTA!J$104:AN$104)</f>
        <v>110.44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-276.89</v>
      </c>
      <c r="AC93">
        <f t="shared" si="3"/>
        <v>9.6706860470487968</v>
      </c>
      <c r="AD93">
        <f t="shared" si="4"/>
        <v>674.20413802711664</v>
      </c>
      <c r="AE93">
        <f>'IDT-1'!C93</f>
        <v>0</v>
      </c>
      <c r="AF93" s="25"/>
      <c r="AG93">
        <f t="shared" si="5"/>
        <v>674.20413802711664</v>
      </c>
      <c r="AI93" s="35">
        <f>PXIL!I93</f>
        <v>0</v>
      </c>
      <c r="AJ93" s="35">
        <f>PXIL!O93</f>
        <v>0</v>
      </c>
      <c r="AK93" s="35">
        <f>RTM_IEX!I93</f>
        <v>37.6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6.1217919999999992</v>
      </c>
      <c r="E94">
        <f>GT_NG!Q94</f>
        <v>5.9463009743774817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648.28218264795225</v>
      </c>
      <c r="P94" s="37">
        <v>68.367088408142408</v>
      </c>
      <c r="Q94" s="37">
        <v>22.087460043693227</v>
      </c>
      <c r="R94" s="39">
        <v>0</v>
      </c>
      <c r="S94" s="39">
        <v>0</v>
      </c>
      <c r="T94" s="38">
        <f>SUMPRODUCT(LTA!J94:AN94,LTA!J$101:AN$101,LTA!J$104:AN$104)</f>
        <v>20</v>
      </c>
      <c r="U94" s="38">
        <f>SUMPRODUCT(LTA!J94:AN94,LTA!J$102:AN$102,LTA!J$104:AN$104)</f>
        <v>110.11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-276.89</v>
      </c>
      <c r="AC94">
        <f t="shared" si="3"/>
        <v>9.6244320470487974</v>
      </c>
      <c r="AD94">
        <f t="shared" si="4"/>
        <v>668.32039202711655</v>
      </c>
      <c r="AE94">
        <f>'IDT-1'!C94</f>
        <v>0</v>
      </c>
      <c r="AF94" s="25"/>
      <c r="AG94">
        <f t="shared" si="5"/>
        <v>668.32039202711655</v>
      </c>
      <c r="AI94" s="35">
        <f>PXIL!I94</f>
        <v>0</v>
      </c>
      <c r="AJ94" s="35">
        <f>PXIL!O94</f>
        <v>0</v>
      </c>
      <c r="AK94" s="35">
        <f>RTM_IEX!I94</f>
        <v>28.92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6.1217919999999992</v>
      </c>
      <c r="E95">
        <f>GT_NG!Q95</f>
        <v>5.9463009743774817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639.93429880894291</v>
      </c>
      <c r="P95" s="37">
        <v>68.367088408142408</v>
      </c>
      <c r="Q95" s="37">
        <v>22.087460043693227</v>
      </c>
      <c r="R95" s="39">
        <v>0</v>
      </c>
      <c r="S95" s="39">
        <v>0</v>
      </c>
      <c r="T95" s="38">
        <f>SUMPRODUCT(LTA!J95:AN95,LTA!J$101:AN$101,LTA!J$104:AN$104)</f>
        <v>19.329999999999998</v>
      </c>
      <c r="U95" s="38">
        <f>SUMPRODUCT(LTA!J95:AN95,LTA!J$102:AN$102,LTA!J$104:AN$104)</f>
        <v>109.94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-276.89</v>
      </c>
      <c r="AC95">
        <f t="shared" si="3"/>
        <v>9.4023825531045251</v>
      </c>
      <c r="AD95">
        <f t="shared" si="4"/>
        <v>640.07455768205148</v>
      </c>
      <c r="AE95">
        <f>'IDT-1'!C95</f>
        <v>0</v>
      </c>
      <c r="AF95" s="25"/>
      <c r="AG95">
        <f t="shared" si="5"/>
        <v>640.07455768205148</v>
      </c>
      <c r="AI95" s="35">
        <f>PXIL!I95</f>
        <v>0</v>
      </c>
      <c r="AJ95" s="35">
        <f>PXIL!O95</f>
        <v>0</v>
      </c>
      <c r="AK95" s="35">
        <f>RTM_IEX!I95</f>
        <v>9.64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6.1217919999999992</v>
      </c>
      <c r="E96">
        <f>GT_NG!Q96</f>
        <v>5.9463009743774817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637.69862567737152</v>
      </c>
      <c r="P96" s="37">
        <v>68.367088408142408</v>
      </c>
      <c r="Q96" s="37">
        <v>22.087460043693227</v>
      </c>
      <c r="R96" s="39">
        <v>0</v>
      </c>
      <c r="S96" s="39">
        <v>0</v>
      </c>
      <c r="T96" s="38">
        <f>SUMPRODUCT(LTA!J96:AN96,LTA!J$101:AN$101,LTA!J$104:AN$104)</f>
        <v>19.329999999999998</v>
      </c>
      <c r="U96" s="38">
        <f>SUMPRODUCT(LTA!J96:AN96,LTA!J$102:AN$102,LTA!J$104:AN$104)</f>
        <v>109.77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-276.89</v>
      </c>
      <c r="AC96">
        <f t="shared" si="3"/>
        <v>9.3911843026782691</v>
      </c>
      <c r="AD96">
        <f t="shared" si="4"/>
        <v>638.65008280090638</v>
      </c>
      <c r="AE96">
        <f>'IDT-1'!C96</f>
        <v>0</v>
      </c>
      <c r="AF96" s="25"/>
      <c r="AG96">
        <f t="shared" si="5"/>
        <v>638.65008280090638</v>
      </c>
      <c r="AI96" s="35">
        <f>PXIL!I96</f>
        <v>0</v>
      </c>
      <c r="AJ96" s="35">
        <f>PXIL!O96</f>
        <v>0</v>
      </c>
      <c r="AK96" s="35">
        <f>RTM_IEX!I96</f>
        <v>10.61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6.1217919999999992</v>
      </c>
      <c r="E97">
        <f>GT_NG!Q97</f>
        <v>6.3777003484320574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623.8664486473848</v>
      </c>
      <c r="P97" s="37">
        <v>68.376963318234289</v>
      </c>
      <c r="Q97" s="37">
        <v>22.087460043693227</v>
      </c>
      <c r="R97" s="39">
        <v>0</v>
      </c>
      <c r="S97" s="39">
        <v>0</v>
      </c>
      <c r="T97" s="38">
        <f>SUMPRODUCT(LTA!J97:AN97,LTA!J$101:AN$101,LTA!J$104:AN$104)</f>
        <v>19.329999999999998</v>
      </c>
      <c r="U97" s="38">
        <f>SUMPRODUCT(LTA!J97:AN97,LTA!J$102:AN$102,LTA!J$104:AN$104)</f>
        <v>109.44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-276.89</v>
      </c>
      <c r="AC97">
        <f t="shared" si="3"/>
        <v>9.2014032612607135</v>
      </c>
      <c r="AD97">
        <f t="shared" si="4"/>
        <v>614.50896109648374</v>
      </c>
      <c r="AE97">
        <f>'IDT-1'!C97</f>
        <v>0</v>
      </c>
      <c r="AF97" s="25"/>
      <c r="AG97">
        <f t="shared" si="5"/>
        <v>614.50896109648374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6.1217919999999992</v>
      </c>
      <c r="E98">
        <f>GT_NG!Q98</f>
        <v>6.3777003484320574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615.19308071077057</v>
      </c>
      <c r="P98" s="37">
        <v>68.366679294769042</v>
      </c>
      <c r="Q98" s="37">
        <v>22.087460043693227</v>
      </c>
      <c r="R98" s="39">
        <v>0</v>
      </c>
      <c r="S98" s="39">
        <v>0</v>
      </c>
      <c r="T98" s="38">
        <f>SUMPRODUCT(LTA!J98:AN98,LTA!J$101:AN$101,LTA!J$104:AN$104)</f>
        <v>19.329999999999998</v>
      </c>
      <c r="U98" s="38">
        <f>SUMPRODUCT(LTA!J98:AN98,LTA!J$102:AN$102,LTA!J$104:AN$104)</f>
        <v>109.27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-276.89</v>
      </c>
      <c r="AC98">
        <f t="shared" si="3"/>
        <v>9.1323447759720935</v>
      </c>
      <c r="AD98">
        <f t="shared" si="4"/>
        <v>605.72436762169275</v>
      </c>
      <c r="AE98">
        <f>'IDT-1'!C98</f>
        <v>0</v>
      </c>
      <c r="AF98" s="25"/>
      <c r="AG98">
        <f t="shared" si="5"/>
        <v>605.72436762169275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0.14692300800000035</v>
      </c>
      <c r="E99">
        <f t="shared" si="6"/>
        <v>0.13200803882728049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1.9914136553284667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14.540381173713499</v>
      </c>
      <c r="P99" s="37">
        <f t="shared" si="6"/>
        <v>1.6403084217734967</v>
      </c>
      <c r="Q99" s="37">
        <f t="shared" si="6"/>
        <v>0.53013650540416224</v>
      </c>
      <c r="R99" s="39">
        <f t="shared" si="6"/>
        <v>0.26423816522263627</v>
      </c>
      <c r="S99" s="39">
        <f t="shared" si="6"/>
        <v>0</v>
      </c>
      <c r="T99" s="38">
        <f t="shared" si="6"/>
        <v>1.9902225000000002</v>
      </c>
      <c r="U99" s="38">
        <f t="shared" si="6"/>
        <v>2.6087600000000046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4.1077500000000003E-2</v>
      </c>
      <c r="Z99" s="35">
        <f t="shared" si="6"/>
        <v>-3.1349999999999998</v>
      </c>
      <c r="AA99" s="76">
        <f t="shared" si="6"/>
        <v>0</v>
      </c>
      <c r="AB99" s="76">
        <f t="shared" si="6"/>
        <v>-1.7330800000000002</v>
      </c>
      <c r="AC99">
        <f t="shared" si="6"/>
        <v>0.22756164395178904</v>
      </c>
      <c r="AD99">
        <f t="shared" si="6"/>
        <v>19.128177324317758</v>
      </c>
      <c r="AE99">
        <f t="shared" si="6"/>
        <v>-1.88975</v>
      </c>
      <c r="AG99">
        <f t="shared" si="6"/>
        <v>17.238427324317758</v>
      </c>
      <c r="AI99">
        <f t="shared" si="6"/>
        <v>0</v>
      </c>
      <c r="AJ99">
        <f t="shared" si="6"/>
        <v>0</v>
      </c>
      <c r="AK99">
        <f t="shared" si="6"/>
        <v>0.36035</v>
      </c>
      <c r="AL99">
        <f t="shared" si="6"/>
        <v>-2.1999999999999999E-2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7.8956160000000004</v>
      </c>
      <c r="E3">
        <f>GT_NG!T3</f>
        <v>10.940786849905686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49.33193214232098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436.42288175400557</v>
      </c>
      <c r="P3" s="37">
        <v>19.279063577638546</v>
      </c>
      <c r="Q3" s="37">
        <v>7.71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357.86000000000007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3.32</v>
      </c>
      <c r="AB3" s="76">
        <f>-STOA!P3</f>
        <v>0</v>
      </c>
      <c r="AC3">
        <f>SUMIF(B3:AB3,"&gt;0")*$AC$2-SUMIF(B3:AB3,"&lt;0")*($AC$2/(1-$AC$2))+SUMIF(AI3:AR3,"&gt;0")*$AC$2-SUMIF(AI3:AR3,"&lt;0")*($AC$2/(1-$AC$2))</f>
        <v>7.0011261865261929</v>
      </c>
      <c r="AD3">
        <f>SUM(B3:AB3,AI3:AV3)-AC3</f>
        <v>890.57915413734474</v>
      </c>
      <c r="AE3">
        <f>'IDT-1'!F3</f>
        <v>0</v>
      </c>
      <c r="AF3" s="25"/>
      <c r="AG3">
        <f>SUM(AD3:AF3)</f>
        <v>890.57915413734474</v>
      </c>
      <c r="AI3" s="35">
        <f>PXIL!J3</f>
        <v>0</v>
      </c>
      <c r="AJ3" s="35">
        <f>PXIL!P3</f>
        <v>0</v>
      </c>
      <c r="AK3" s="35">
        <f>RTM_IEX!J3</f>
        <v>4.82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7.8956160000000004</v>
      </c>
      <c r="E4">
        <f>GT_NG!T4</f>
        <v>8.3209059233449487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50.000000000000014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436.62312139753391</v>
      </c>
      <c r="P4" s="37">
        <v>19.279063577638546</v>
      </c>
      <c r="Q4" s="37">
        <v>7.71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357.69000000000005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3.32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6.9878485052214581</v>
      </c>
      <c r="AD4">
        <f t="shared" ref="AD4:AD67" si="1">SUM(B4:AB4,AI4:AV4)-AC4</f>
        <v>878.85085839329611</v>
      </c>
      <c r="AE4">
        <f>'IDT-1'!F4</f>
        <v>0</v>
      </c>
      <c r="AF4" s="25"/>
      <c r="AG4">
        <f t="shared" ref="AG4:AG67" si="2">SUM(AD4:AF4)</f>
        <v>878.85085839329611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7.8956160000000004</v>
      </c>
      <c r="E5">
        <f>GT_NG!T5</f>
        <v>8.3209059233449487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50.000000000000014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437.12821098864555</v>
      </c>
      <c r="P5" s="37">
        <v>19.279063577638546</v>
      </c>
      <c r="Q5" s="37">
        <v>7.71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357.36000000000007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3.32</v>
      </c>
      <c r="AB5" s="76">
        <f>-STOA!P5</f>
        <v>0</v>
      </c>
      <c r="AC5">
        <f t="shared" si="0"/>
        <v>7.107133978271194</v>
      </c>
      <c r="AD5">
        <f t="shared" si="1"/>
        <v>863.90666251135804</v>
      </c>
      <c r="AE5">
        <f>'IDT-1'!F5</f>
        <v>0</v>
      </c>
      <c r="AF5" s="25"/>
      <c r="AG5">
        <f t="shared" si="2"/>
        <v>863.90666251135804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7.8956160000000004</v>
      </c>
      <c r="E6">
        <f>GT_NG!T6</f>
        <v>8.3209059233449487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50.000000000000014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435.2616540937745</v>
      </c>
      <c r="P6" s="37">
        <v>19.279063577638546</v>
      </c>
      <c r="Q6" s="37">
        <v>7.71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357.36000000000007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3.32</v>
      </c>
      <c r="AB6" s="76">
        <f>-STOA!P6</f>
        <v>0</v>
      </c>
      <c r="AC6">
        <f t="shared" si="0"/>
        <v>7.1711880173172426</v>
      </c>
      <c r="AD6">
        <f t="shared" si="1"/>
        <v>851.9760515774409</v>
      </c>
      <c r="AE6">
        <f>'IDT-1'!F6</f>
        <v>0</v>
      </c>
      <c r="AF6" s="25"/>
      <c r="AG6">
        <f t="shared" si="2"/>
        <v>851.9760515774409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7.8956160000000004</v>
      </c>
      <c r="E7">
        <f>GT_NG!T7</f>
        <v>8.3209059233449487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50.000000000000014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433.13143694473951</v>
      </c>
      <c r="P7" s="37">
        <v>19.279063577638546</v>
      </c>
      <c r="Q7" s="37">
        <v>7.71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315.81000000000006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3.32</v>
      </c>
      <c r="AB7" s="76">
        <f>-STOA!P7</f>
        <v>0</v>
      </c>
      <c r="AC7">
        <f t="shared" si="0"/>
        <v>6.6496720030548708</v>
      </c>
      <c r="AD7">
        <f t="shared" si="1"/>
        <v>831.81735044266827</v>
      </c>
      <c r="AE7">
        <f>'IDT-1'!F7</f>
        <v>0</v>
      </c>
      <c r="AF7" s="25"/>
      <c r="AG7">
        <f t="shared" si="2"/>
        <v>831.81735044266827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7.8956160000000004</v>
      </c>
      <c r="E8">
        <f>GT_NG!T8</f>
        <v>8.3209059233449487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50.000000000000014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433.5114369447395</v>
      </c>
      <c r="P8" s="37">
        <v>19.279063577638546</v>
      </c>
      <c r="Q8" s="37">
        <v>7.71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315.81000000000006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3.32</v>
      </c>
      <c r="AB8" s="76">
        <f>-STOA!P8</f>
        <v>0</v>
      </c>
      <c r="AC8">
        <f t="shared" si="0"/>
        <v>6.7155265493157046</v>
      </c>
      <c r="AD8">
        <f t="shared" si="1"/>
        <v>824.1314958964075</v>
      </c>
      <c r="AE8">
        <f>'IDT-1'!F8</f>
        <v>0</v>
      </c>
      <c r="AF8" s="25"/>
      <c r="AG8">
        <f t="shared" si="2"/>
        <v>824.1314958964075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7.8956160000000004</v>
      </c>
      <c r="E9">
        <f>GT_NG!T9</f>
        <v>8.3209059233449487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50.000000000000014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435.35224040126121</v>
      </c>
      <c r="P9" s="37">
        <v>19.279063577638546</v>
      </c>
      <c r="Q9" s="37">
        <v>7.71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318.31000000000006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3.32</v>
      </c>
      <c r="AB9" s="76">
        <f>-STOA!P9</f>
        <v>0</v>
      </c>
      <c r="AC9">
        <f t="shared" si="0"/>
        <v>6.8279979991026174</v>
      </c>
      <c r="AD9">
        <f t="shared" si="1"/>
        <v>818.35982790314222</v>
      </c>
      <c r="AE9">
        <f>'IDT-1'!F9</f>
        <v>0</v>
      </c>
      <c r="AF9" s="25"/>
      <c r="AG9">
        <f t="shared" si="2"/>
        <v>818.35982790314222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7.8956160000000004</v>
      </c>
      <c r="E10">
        <f>GT_NG!T10</f>
        <v>8.3209059233449487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50.000000000000014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435.35224040126121</v>
      </c>
      <c r="P10" s="37">
        <v>19.279063577638546</v>
      </c>
      <c r="Q10" s="37">
        <v>7.71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318.31000000000006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3.32</v>
      </c>
      <c r="AB10" s="76">
        <f>-STOA!P10</f>
        <v>0</v>
      </c>
      <c r="AC10">
        <f t="shared" si="0"/>
        <v>6.9066111819286604</v>
      </c>
      <c r="AD10">
        <f t="shared" si="1"/>
        <v>808.28121472031626</v>
      </c>
      <c r="AE10">
        <f>'IDT-1'!F10</f>
        <v>0</v>
      </c>
      <c r="AF10" s="25"/>
      <c r="AG10">
        <f t="shared" si="2"/>
        <v>808.28121472031626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7.8956160000000004</v>
      </c>
      <c r="E11">
        <f>GT_NG!T11</f>
        <v>8.3209059233449487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50.000000000000014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435.35224040126121</v>
      </c>
      <c r="P11" s="37">
        <v>19.279063577638546</v>
      </c>
      <c r="Q11" s="37">
        <v>7.71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279.68000000000006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3.22</v>
      </c>
      <c r="AB11" s="76">
        <f>-STOA!P11</f>
        <v>0</v>
      </c>
      <c r="AC11">
        <f t="shared" si="0"/>
        <v>6.3293710420375096</v>
      </c>
      <c r="AD11">
        <f t="shared" si="1"/>
        <v>805.12845486020728</v>
      </c>
      <c r="AE11">
        <f>'IDT-1'!F11</f>
        <v>0</v>
      </c>
      <c r="AF11" s="25"/>
      <c r="AG11">
        <f t="shared" si="2"/>
        <v>805.12845486020728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7.8956160000000004</v>
      </c>
      <c r="E12">
        <f>GT_NG!T12</f>
        <v>8.3209059233449487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50.000000000000014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433.34883640126122</v>
      </c>
      <c r="P12" s="37">
        <v>19.279063577638546</v>
      </c>
      <c r="Q12" s="37">
        <v>7.71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279.51000000000005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3.22</v>
      </c>
      <c r="AB12" s="76">
        <f>-STOA!P12</f>
        <v>0</v>
      </c>
      <c r="AC12">
        <f t="shared" si="0"/>
        <v>6.3517250822505318</v>
      </c>
      <c r="AD12">
        <f t="shared" si="1"/>
        <v>797.93269681999448</v>
      </c>
      <c r="AE12">
        <f>'IDT-1'!F12</f>
        <v>0</v>
      </c>
      <c r="AF12" s="25"/>
      <c r="AG12">
        <f t="shared" si="2"/>
        <v>797.93269681999448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7.8956160000000004</v>
      </c>
      <c r="E13">
        <f>GT_NG!T13</f>
        <v>7.7590761457957429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50.000000000000014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434.29883640126121</v>
      </c>
      <c r="P13" s="37">
        <v>19.279063577638546</v>
      </c>
      <c r="Q13" s="37">
        <v>7.71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282.01000000000005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3.22</v>
      </c>
      <c r="AB13" s="76">
        <f>-STOA!P13</f>
        <v>0</v>
      </c>
      <c r="AC13">
        <f t="shared" si="0"/>
        <v>6.4528659928116907</v>
      </c>
      <c r="AD13">
        <f t="shared" si="1"/>
        <v>790.71972613188404</v>
      </c>
      <c r="AE13">
        <f>'IDT-1'!F13</f>
        <v>0</v>
      </c>
      <c r="AF13" s="25"/>
      <c r="AG13">
        <f t="shared" si="2"/>
        <v>790.71972613188404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7.8956160000000004</v>
      </c>
      <c r="E14">
        <f>GT_NG!T14</f>
        <v>7.7590761457957429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50.000000000000014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434.41883640126122</v>
      </c>
      <c r="P14" s="37">
        <v>19.279063577638546</v>
      </c>
      <c r="Q14" s="37">
        <v>7.71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281.84000000000003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3.22</v>
      </c>
      <c r="AB14" s="76">
        <f>-STOA!P14</f>
        <v>0</v>
      </c>
      <c r="AC14">
        <f t="shared" si="0"/>
        <v>6.5310891756377334</v>
      </c>
      <c r="AD14">
        <f t="shared" si="1"/>
        <v>780.59150294905794</v>
      </c>
      <c r="AE14">
        <f>'IDT-1'!F14</f>
        <v>0</v>
      </c>
      <c r="AF14" s="25"/>
      <c r="AG14">
        <f t="shared" si="2"/>
        <v>780.59150294905794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7.8956160000000004</v>
      </c>
      <c r="E15">
        <f>GT_NG!T15</f>
        <v>7.7590761457957429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50.000000000000014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436.74914315990986</v>
      </c>
      <c r="P15" s="37">
        <v>19.279063577638546</v>
      </c>
      <c r="Q15" s="37">
        <v>7.71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262.10999999999996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3.22</v>
      </c>
      <c r="AB15" s="76">
        <f>-STOA!P15</f>
        <v>0</v>
      </c>
      <c r="AC15">
        <f t="shared" si="0"/>
        <v>6.3167583855291491</v>
      </c>
      <c r="AD15">
        <f t="shared" si="1"/>
        <v>773.40614049781504</v>
      </c>
      <c r="AE15">
        <f>'IDT-1'!F15</f>
        <v>0</v>
      </c>
      <c r="AF15" s="25"/>
      <c r="AG15">
        <f t="shared" si="2"/>
        <v>773.40614049781504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7.8956160000000004</v>
      </c>
      <c r="E16">
        <f>GT_NG!T16</f>
        <v>7.7590761457957429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50.000000000000014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437.23221134172803</v>
      </c>
      <c r="P16" s="37">
        <v>19.279063577638546</v>
      </c>
      <c r="Q16" s="37">
        <v>7.71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261.93999999999994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3.22</v>
      </c>
      <c r="AB16" s="76">
        <f>-STOA!P16</f>
        <v>0</v>
      </c>
      <c r="AC16">
        <f t="shared" si="0"/>
        <v>6.2798937259343095</v>
      </c>
      <c r="AD16">
        <f t="shared" si="1"/>
        <v>778.75607333922801</v>
      </c>
      <c r="AE16">
        <f>'IDT-1'!F16</f>
        <v>0</v>
      </c>
      <c r="AF16" s="25"/>
      <c r="AG16">
        <f t="shared" si="2"/>
        <v>778.75607333922801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7.8956160000000004</v>
      </c>
      <c r="E17">
        <f>GT_NG!T17</f>
        <v>7.7590761457957429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435.30914315990987</v>
      </c>
      <c r="P17" s="37">
        <v>19.279063577638546</v>
      </c>
      <c r="Q17" s="37">
        <v>7.71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261.77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3.22</v>
      </c>
      <c r="AB17" s="76">
        <f>-STOA!P17</f>
        <v>0</v>
      </c>
      <c r="AC17">
        <f t="shared" si="0"/>
        <v>6.2635677941161276</v>
      </c>
      <c r="AD17">
        <f t="shared" si="1"/>
        <v>776.67933108922807</v>
      </c>
      <c r="AE17">
        <f>'IDT-1'!F17</f>
        <v>0</v>
      </c>
      <c r="AF17" s="25"/>
      <c r="AG17">
        <f t="shared" si="2"/>
        <v>776.67933108922807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7.8956160000000004</v>
      </c>
      <c r="E18">
        <f>GT_NG!T18</f>
        <v>7.7590761457957429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435.66607506503607</v>
      </c>
      <c r="P18" s="37">
        <v>19.279063577638546</v>
      </c>
      <c r="Q18" s="37">
        <v>7.71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261.60999999999996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3.22</v>
      </c>
      <c r="AB18" s="76">
        <f>-STOA!P18</f>
        <v>0</v>
      </c>
      <c r="AC18">
        <f t="shared" si="0"/>
        <v>6.2651038629761118</v>
      </c>
      <c r="AD18">
        <f t="shared" si="1"/>
        <v>776.8747269254942</v>
      </c>
      <c r="AE18">
        <f>'IDT-1'!F18</f>
        <v>0</v>
      </c>
      <c r="AF18" s="25"/>
      <c r="AG18">
        <f t="shared" si="2"/>
        <v>776.8747269254942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7.8956160000000004</v>
      </c>
      <c r="E19">
        <f>GT_NG!T19</f>
        <v>7.7590761457957429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435.66607506503607</v>
      </c>
      <c r="P19" s="37">
        <v>19.279063577638546</v>
      </c>
      <c r="Q19" s="37">
        <v>7.71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258.64999999999998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3.22</v>
      </c>
      <c r="AB19" s="76">
        <f>-STOA!P19</f>
        <v>0</v>
      </c>
      <c r="AC19">
        <f t="shared" si="0"/>
        <v>6.2027092715630907</v>
      </c>
      <c r="AD19">
        <f t="shared" si="1"/>
        <v>778.97712151690735</v>
      </c>
      <c r="AE19">
        <f>'IDT-1'!F19</f>
        <v>0</v>
      </c>
      <c r="AF19" s="25"/>
      <c r="AG19">
        <f t="shared" si="2"/>
        <v>778.97712151690735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7.8956160000000004</v>
      </c>
      <c r="E20">
        <f>GT_NG!T20</f>
        <v>7.7590761457957429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436.02914315990984</v>
      </c>
      <c r="P20" s="37">
        <v>19.279063577638546</v>
      </c>
      <c r="Q20" s="37">
        <v>7.71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257.81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3.22</v>
      </c>
      <c r="AB20" s="76">
        <f>-STOA!P20</f>
        <v>0</v>
      </c>
      <c r="AC20">
        <f t="shared" si="0"/>
        <v>6.1989892027031059</v>
      </c>
      <c r="AD20">
        <f t="shared" si="1"/>
        <v>778.50390968064107</v>
      </c>
      <c r="AE20">
        <f>'IDT-1'!F20</f>
        <v>0</v>
      </c>
      <c r="AF20" s="25"/>
      <c r="AG20">
        <f t="shared" si="2"/>
        <v>778.50390968064107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7.8956160000000004</v>
      </c>
      <c r="E21">
        <f>GT_NG!T21</f>
        <v>7.7590761457957429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50.000000000000014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440.79445730010968</v>
      </c>
      <c r="P21" s="37">
        <v>19.279063577638546</v>
      </c>
      <c r="Q21" s="37">
        <v>7.71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257.45999999999998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3.22</v>
      </c>
      <c r="AB21" s="76">
        <f>-STOA!P21</f>
        <v>0</v>
      </c>
      <c r="AC21">
        <f t="shared" si="0"/>
        <v>6.2727352444096862</v>
      </c>
      <c r="AD21">
        <f t="shared" si="1"/>
        <v>777.8454777791344</v>
      </c>
      <c r="AE21">
        <f>'IDT-1'!F21</f>
        <v>0</v>
      </c>
      <c r="AF21" s="25"/>
      <c r="AG21">
        <f t="shared" si="2"/>
        <v>777.8454777791344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7.8956160000000004</v>
      </c>
      <c r="E22">
        <f>GT_NG!T22</f>
        <v>7.7590761457957429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50.000000000000014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447.71280682492488</v>
      </c>
      <c r="P22" s="37">
        <v>19.279063577638546</v>
      </c>
      <c r="Q22" s="37">
        <v>7.71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256.78999999999996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3.22</v>
      </c>
      <c r="AB22" s="76">
        <f>-STOA!P22</f>
        <v>0</v>
      </c>
      <c r="AC22">
        <f t="shared" si="0"/>
        <v>6.3214723707032441</v>
      </c>
      <c r="AD22">
        <f t="shared" si="1"/>
        <v>784.04509017765599</v>
      </c>
      <c r="AE22">
        <f>'IDT-1'!F22</f>
        <v>0</v>
      </c>
      <c r="AF22" s="25"/>
      <c r="AG22">
        <f t="shared" si="2"/>
        <v>784.04509017765599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7.8956160000000004</v>
      </c>
      <c r="E23">
        <f>GT_NG!T23</f>
        <v>7.7590761457957429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50.000000000000014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452.13229061859744</v>
      </c>
      <c r="P23" s="37">
        <v>19.279063577638546</v>
      </c>
      <c r="Q23" s="37">
        <v>7.71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275.66000000000003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3.22</v>
      </c>
      <c r="AB23" s="76">
        <f>-STOA!P23</f>
        <v>0</v>
      </c>
      <c r="AC23">
        <f t="shared" si="0"/>
        <v>6.5424369357069132</v>
      </c>
      <c r="AD23">
        <f t="shared" si="1"/>
        <v>802.11360940632505</v>
      </c>
      <c r="AE23">
        <f>'IDT-1'!F23</f>
        <v>0</v>
      </c>
      <c r="AF23" s="25"/>
      <c r="AG23">
        <f t="shared" si="2"/>
        <v>802.11360940632505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7.8956160000000004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50.000000000000014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463.766546492619</v>
      </c>
      <c r="P24" s="37">
        <v>19.279063577638546</v>
      </c>
      <c r="Q24" s="37">
        <v>7.71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314.22000000000003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3.22</v>
      </c>
      <c r="AB24" s="76">
        <f>-STOA!P24</f>
        <v>0</v>
      </c>
      <c r="AC24">
        <f t="shared" si="0"/>
        <v>7.1102038673189831</v>
      </c>
      <c r="AD24">
        <f t="shared" si="1"/>
        <v>813.86234220293863</v>
      </c>
      <c r="AE24">
        <f>'IDT-1'!F24</f>
        <v>0</v>
      </c>
      <c r="AF24" s="25"/>
      <c r="AG24">
        <f t="shared" si="2"/>
        <v>813.86234220293863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7.8956160000000004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50.000000000000014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473.58383770306341</v>
      </c>
      <c r="P25" s="37">
        <v>19.279063577638546</v>
      </c>
      <c r="Q25" s="37">
        <v>7.71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355.44000000000005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-61</v>
      </c>
      <c r="AA25" s="76">
        <f>STOA!J25</f>
        <v>3.22</v>
      </c>
      <c r="AB25" s="76">
        <f>-STOA!P25</f>
        <v>0</v>
      </c>
      <c r="AC25">
        <f t="shared" si="0"/>
        <v>7.634075831282118</v>
      </c>
      <c r="AD25">
        <f t="shared" si="1"/>
        <v>848.37576144942</v>
      </c>
      <c r="AE25">
        <f>'IDT-1'!F25</f>
        <v>0</v>
      </c>
      <c r="AF25" s="25"/>
      <c r="AG25">
        <f t="shared" si="2"/>
        <v>848.37576144942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7.8956160000000004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50.000000000000014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501.98797376459049</v>
      </c>
      <c r="P26" s="37">
        <v>19.279063577638546</v>
      </c>
      <c r="Q26" s="37">
        <v>7.71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355.44000000000005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-49</v>
      </c>
      <c r="AA26" s="76">
        <f>STOA!J26</f>
        <v>3.22</v>
      </c>
      <c r="AB26" s="76">
        <f>-STOA!P26</f>
        <v>0</v>
      </c>
      <c r="AC26">
        <f t="shared" si="0"/>
        <v>7.8399054559968206</v>
      </c>
      <c r="AD26">
        <f t="shared" si="1"/>
        <v>878.57406788623234</v>
      </c>
      <c r="AE26">
        <f>'IDT-1'!F26</f>
        <v>0</v>
      </c>
      <c r="AF26" s="25"/>
      <c r="AG26">
        <f t="shared" si="2"/>
        <v>878.57406788623234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7.8956160000000004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50.000000000000014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526.50482100356032</v>
      </c>
      <c r="P27" s="37">
        <v>19.279063577638546</v>
      </c>
      <c r="Q27" s="37">
        <v>7.71</v>
      </c>
      <c r="R27" s="39">
        <v>0.88000000000000012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342.18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-26</v>
      </c>
      <c r="AA27" s="76">
        <f>STOA!J27</f>
        <v>3.22</v>
      </c>
      <c r="AB27" s="76">
        <f>-STOA!P27</f>
        <v>0</v>
      </c>
      <c r="AC27">
        <f t="shared" si="0"/>
        <v>7.6829493611348427</v>
      </c>
      <c r="AD27">
        <f t="shared" si="1"/>
        <v>924.86787122006399</v>
      </c>
      <c r="AE27">
        <f>'IDT-1'!F27</f>
        <v>0</v>
      </c>
      <c r="AF27" s="25"/>
      <c r="AG27">
        <f t="shared" si="2"/>
        <v>924.86787122006399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7.8956160000000004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50.000000000000014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553.76346621862638</v>
      </c>
      <c r="P28" s="37">
        <v>19.279063577638546</v>
      </c>
      <c r="Q28" s="37">
        <v>7.71</v>
      </c>
      <c r="R28" s="39">
        <v>2.95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342.18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-20</v>
      </c>
      <c r="AA28" s="76">
        <f>STOA!J28</f>
        <v>3.22</v>
      </c>
      <c r="AB28" s="76">
        <f>-STOA!P28</f>
        <v>0</v>
      </c>
      <c r="AC28">
        <f t="shared" si="0"/>
        <v>7.8723448841167336</v>
      </c>
      <c r="AD28">
        <f t="shared" si="1"/>
        <v>961.00712091214837</v>
      </c>
      <c r="AE28">
        <f>'IDT-1'!F28</f>
        <v>0</v>
      </c>
      <c r="AF28" s="25"/>
      <c r="AG28">
        <f t="shared" si="2"/>
        <v>961.00712091214837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7.8956160000000004</v>
      </c>
      <c r="E29">
        <f>GT_NG!T29</f>
        <v>8.3209059233449487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50.000000000000014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556.55549434506554</v>
      </c>
      <c r="P29" s="37">
        <v>19.279063577638546</v>
      </c>
      <c r="Q29" s="37">
        <v>7.71</v>
      </c>
      <c r="R29" s="39">
        <v>7.5199999999999987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342.19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3.22</v>
      </c>
      <c r="AB29" s="76">
        <f>-STOA!P29</f>
        <v>0</v>
      </c>
      <c r="AC29">
        <f t="shared" si="0"/>
        <v>7.9751964227991827</v>
      </c>
      <c r="AD29">
        <f t="shared" si="1"/>
        <v>1014.48588342325</v>
      </c>
      <c r="AE29">
        <f>'IDT-1'!F29</f>
        <v>0</v>
      </c>
      <c r="AF29" s="25"/>
      <c r="AG29">
        <f t="shared" si="2"/>
        <v>1014.48588342325</v>
      </c>
      <c r="AI29" s="35">
        <f>PXIL!J29</f>
        <v>0</v>
      </c>
      <c r="AJ29" s="35">
        <f>PXIL!P29</f>
        <v>0</v>
      </c>
      <c r="AK29" s="35">
        <f>RTM_IEX!J29</f>
        <v>14.46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7.8956160000000004</v>
      </c>
      <c r="E30">
        <f>GT_NG!T30</f>
        <v>8.3209059233449487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50.000000000000014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556.55549434506554</v>
      </c>
      <c r="P30" s="37">
        <v>19.279063577638546</v>
      </c>
      <c r="Q30" s="37">
        <v>7.71</v>
      </c>
      <c r="R30" s="39">
        <v>14.08</v>
      </c>
      <c r="S30" s="39">
        <v>0</v>
      </c>
      <c r="T30" s="38">
        <f>SUMPRODUCT(LTA!J30:AN30,LTA!J$101:AN$101,LTA!J$105:AN$105)</f>
        <v>7.7</v>
      </c>
      <c r="U30" s="38">
        <f>SUMPRODUCT(LTA!J30:AN30,LTA!J$102:AN$102,LTA!J$105:AN$105)</f>
        <v>345.96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3.22</v>
      </c>
      <c r="AB30" s="76">
        <f>-STOA!P30</f>
        <v>0</v>
      </c>
      <c r="AC30">
        <f t="shared" si="0"/>
        <v>8.1120084227991835</v>
      </c>
      <c r="AD30">
        <f t="shared" si="1"/>
        <v>1031.88907142325</v>
      </c>
      <c r="AE30">
        <f>'IDT-1'!F30</f>
        <v>0</v>
      </c>
      <c r="AF30" s="25"/>
      <c r="AG30">
        <f t="shared" si="2"/>
        <v>1031.88907142325</v>
      </c>
      <c r="AI30" s="35">
        <f>PXIL!J30</f>
        <v>0</v>
      </c>
      <c r="AJ30" s="35">
        <f>PXIL!P30</f>
        <v>0</v>
      </c>
      <c r="AK30" s="35">
        <f>RTM_IEX!J30</f>
        <v>19.28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7.8956160000000004</v>
      </c>
      <c r="E31">
        <f>GT_NG!T31</f>
        <v>8.3209059233449487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50.000000000000014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557.5961703450655</v>
      </c>
      <c r="P31" s="37">
        <v>19.279063577638546</v>
      </c>
      <c r="Q31" s="37">
        <v>7.71</v>
      </c>
      <c r="R31" s="39">
        <v>19</v>
      </c>
      <c r="S31" s="39">
        <v>0</v>
      </c>
      <c r="T31" s="38">
        <f>SUMPRODUCT(LTA!J31:AN31,LTA!J$101:AN$101,LTA!J$105:AN$105)</f>
        <v>9.3000000000000007</v>
      </c>
      <c r="U31" s="38">
        <f>SUMPRODUCT(LTA!J31:AN31,LTA!J$102:AN$102,LTA!J$105:AN$105)</f>
        <v>352.63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-9</v>
      </c>
      <c r="AA31" s="76">
        <f>STOA!J31</f>
        <v>3.22</v>
      </c>
      <c r="AB31" s="76">
        <f>-STOA!P31</f>
        <v>0</v>
      </c>
      <c r="AC31">
        <f t="shared" si="0"/>
        <v>8.2937595601426217</v>
      </c>
      <c r="AD31">
        <f t="shared" si="1"/>
        <v>1036.9379962859064</v>
      </c>
      <c r="AE31">
        <f>'IDT-1'!F31</f>
        <v>0</v>
      </c>
      <c r="AF31" s="25"/>
      <c r="AG31">
        <f t="shared" si="2"/>
        <v>1036.9379962859064</v>
      </c>
      <c r="AI31" s="35">
        <f>PXIL!J31</f>
        <v>0</v>
      </c>
      <c r="AJ31" s="35">
        <f>PXIL!P31</f>
        <v>0</v>
      </c>
      <c r="AK31" s="35">
        <f>RTM_IEX!J31</f>
        <v>19.28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7.8956160000000004</v>
      </c>
      <c r="E32">
        <f>GT_NG!T32</f>
        <v>8.3209059233449487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50.000000000000014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556.9841109283127</v>
      </c>
      <c r="P32" s="37">
        <v>19.279063577638546</v>
      </c>
      <c r="Q32" s="37">
        <v>7.71</v>
      </c>
      <c r="R32" s="39">
        <v>20</v>
      </c>
      <c r="S32" s="39">
        <v>0</v>
      </c>
      <c r="T32" s="38">
        <f>SUMPRODUCT(LTA!J32:AN32,LTA!J$101:AN$101,LTA!J$105:AN$105)</f>
        <v>14.17</v>
      </c>
      <c r="U32" s="38">
        <f>SUMPRODUCT(LTA!J32:AN32,LTA!J$102:AN$102,LTA!J$105:AN$105)</f>
        <v>360.63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-29</v>
      </c>
      <c r="AA32" s="76">
        <f>STOA!J32</f>
        <v>3.22</v>
      </c>
      <c r="AB32" s="76">
        <f>-STOA!P32</f>
        <v>0</v>
      </c>
      <c r="AC32">
        <f t="shared" si="0"/>
        <v>8.554397862344036</v>
      </c>
      <c r="AD32">
        <f t="shared" si="1"/>
        <v>1029.935298566952</v>
      </c>
      <c r="AE32">
        <f>'IDT-1'!F32</f>
        <v>0</v>
      </c>
      <c r="AF32" s="25"/>
      <c r="AG32">
        <f t="shared" si="2"/>
        <v>1029.935298566952</v>
      </c>
      <c r="AI32" s="35">
        <f>PXIL!J32</f>
        <v>0</v>
      </c>
      <c r="AJ32" s="35">
        <f>PXIL!P32</f>
        <v>0</v>
      </c>
      <c r="AK32" s="35">
        <f>RTM_IEX!J32</f>
        <v>19.28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7.8956160000000004</v>
      </c>
      <c r="E33">
        <f>GT_NG!T33</f>
        <v>8.3209059233449487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50.000000000000014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508.57357853418466</v>
      </c>
      <c r="P33" s="37">
        <v>19.279063577638546</v>
      </c>
      <c r="Q33" s="37">
        <v>7.71</v>
      </c>
      <c r="R33" s="39">
        <v>24.2</v>
      </c>
      <c r="S33" s="39">
        <v>0</v>
      </c>
      <c r="T33" s="38">
        <f>SUMPRODUCT(LTA!J33:AN33,LTA!J$101:AN$101,LTA!J$105:AN$105)</f>
        <v>17.009999999999998</v>
      </c>
      <c r="U33" s="38">
        <f>SUMPRODUCT(LTA!J33:AN33,LTA!J$102:AN$102,LTA!J$105:AN$105)</f>
        <v>369.17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-11</v>
      </c>
      <c r="AA33" s="76">
        <f>STOA!J33</f>
        <v>3.22</v>
      </c>
      <c r="AB33" s="76">
        <f>-STOA!P33</f>
        <v>0</v>
      </c>
      <c r="AC33">
        <f t="shared" si="0"/>
        <v>8.0816239805829593</v>
      </c>
      <c r="AD33">
        <f t="shared" si="1"/>
        <v>1005.9375400545853</v>
      </c>
      <c r="AE33">
        <f>'IDT-1'!F33</f>
        <v>0</v>
      </c>
      <c r="AF33" s="25"/>
      <c r="AG33">
        <f t="shared" si="2"/>
        <v>1005.9375400545853</v>
      </c>
      <c r="AI33" s="35">
        <f>PXIL!J33</f>
        <v>0</v>
      </c>
      <c r="AJ33" s="35">
        <f>PXIL!P33</f>
        <v>0</v>
      </c>
      <c r="AK33" s="35">
        <f>RTM_IEX!J33</f>
        <v>9.64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7.8956160000000004</v>
      </c>
      <c r="E34">
        <f>GT_NG!T34</f>
        <v>8.3209059233449487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50.000000000000014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490.12670205226067</v>
      </c>
      <c r="P34" s="37">
        <v>19.279063577638546</v>
      </c>
      <c r="Q34" s="37">
        <v>7.71</v>
      </c>
      <c r="R34" s="39">
        <v>25.2</v>
      </c>
      <c r="S34" s="39">
        <v>0</v>
      </c>
      <c r="T34" s="38">
        <f>SUMPRODUCT(LTA!J34:AN34,LTA!J$101:AN$101,LTA!J$105:AN$105)</f>
        <v>20.93</v>
      </c>
      <c r="U34" s="38">
        <f>SUMPRODUCT(LTA!J34:AN34,LTA!J$102:AN$102,LTA!J$105:AN$105)</f>
        <v>378.24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</v>
      </c>
      <c r="AA34" s="76">
        <f>STOA!J34</f>
        <v>3.22</v>
      </c>
      <c r="AB34" s="76">
        <f>-STOA!P34</f>
        <v>0</v>
      </c>
      <c r="AC34">
        <f t="shared" si="0"/>
        <v>7.9463737977631173</v>
      </c>
      <c r="AD34">
        <f t="shared" si="1"/>
        <v>1004.7959137554811</v>
      </c>
      <c r="AE34">
        <f>'IDT-1'!F34</f>
        <v>0</v>
      </c>
      <c r="AF34" s="25"/>
      <c r="AG34">
        <f t="shared" si="2"/>
        <v>1004.7959137554811</v>
      </c>
      <c r="AI34" s="35">
        <f>PXIL!J34</f>
        <v>0</v>
      </c>
      <c r="AJ34" s="35">
        <f>PXIL!P34</f>
        <v>0</v>
      </c>
      <c r="AK34" s="35">
        <f>RTM_IEX!J34</f>
        <v>4.82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7.8956160000000004</v>
      </c>
      <c r="E35">
        <f>GT_NG!T35</f>
        <v>8.3209059233449487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50.000000000000014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475.03767955615211</v>
      </c>
      <c r="P35" s="37">
        <v>19.279063577638546</v>
      </c>
      <c r="Q35" s="37">
        <v>7.71</v>
      </c>
      <c r="R35" s="39">
        <v>25.2</v>
      </c>
      <c r="S35" s="39">
        <v>0</v>
      </c>
      <c r="T35" s="38">
        <f>SUMPRODUCT(LTA!J35:AN35,LTA!J$101:AN$101,LTA!J$105:AN$105)</f>
        <v>24.97</v>
      </c>
      <c r="U35" s="38">
        <f>SUMPRODUCT(LTA!J35:AN35,LTA!J$102:AN$102,LTA!J$105:AN$105)</f>
        <v>387.09000000000003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-7</v>
      </c>
      <c r="AA35" s="76">
        <f>STOA!J35</f>
        <v>3.22</v>
      </c>
      <c r="AB35" s="76">
        <f>-STOA!P35</f>
        <v>0</v>
      </c>
      <c r="AC35">
        <f t="shared" si="0"/>
        <v>8.073454695423889</v>
      </c>
      <c r="AD35">
        <f t="shared" si="1"/>
        <v>1012.9298103617119</v>
      </c>
      <c r="AE35">
        <f>'IDT-1'!F35</f>
        <v>0</v>
      </c>
      <c r="AF35" s="25"/>
      <c r="AG35">
        <f t="shared" si="2"/>
        <v>1012.9298103617119</v>
      </c>
      <c r="AI35" s="35">
        <f>PXIL!J35</f>
        <v>0</v>
      </c>
      <c r="AJ35" s="35">
        <f>PXIL!P35</f>
        <v>0</v>
      </c>
      <c r="AK35" s="35">
        <f>RTM_IEX!J35</f>
        <v>19.28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7.8956160000000004</v>
      </c>
      <c r="E36">
        <f>GT_NG!T36</f>
        <v>8.2307142857142868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50.000000000000014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448.84885640591477</v>
      </c>
      <c r="P36" s="37">
        <v>19.279063577638546</v>
      </c>
      <c r="Q36" s="37">
        <v>7.71</v>
      </c>
      <c r="R36" s="39">
        <v>25.2</v>
      </c>
      <c r="S36" s="39">
        <v>0</v>
      </c>
      <c r="T36" s="38">
        <f>SUMPRODUCT(LTA!J36:AN36,LTA!J$101:AN$101,LTA!J$105:AN$105)</f>
        <v>34.03</v>
      </c>
      <c r="U36" s="38">
        <f>SUMPRODUCT(LTA!J36:AN36,LTA!J$102:AN$102,LTA!J$105:AN$105)</f>
        <v>396.03000000000003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3.22</v>
      </c>
      <c r="AB36" s="76">
        <f>-STOA!P36</f>
        <v>0</v>
      </c>
      <c r="AC36">
        <f t="shared" si="0"/>
        <v>8.066637152100288</v>
      </c>
      <c r="AD36">
        <f t="shared" si="1"/>
        <v>1026.1176131171674</v>
      </c>
      <c r="AE36">
        <f>'IDT-1'!F36</f>
        <v>0</v>
      </c>
      <c r="AF36" s="25"/>
      <c r="AG36">
        <f t="shared" si="2"/>
        <v>1026.1176131171674</v>
      </c>
      <c r="AI36" s="35">
        <f>PXIL!J36</f>
        <v>0</v>
      </c>
      <c r="AJ36" s="35">
        <f>PXIL!P36</f>
        <v>0</v>
      </c>
      <c r="AK36" s="35">
        <f>RTM_IEX!J36</f>
        <v>33.74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7.8956160000000004</v>
      </c>
      <c r="E37">
        <f>GT_NG!T37</f>
        <v>8.2307142857142868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50.000000000000014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448.26288086243653</v>
      </c>
      <c r="P37" s="37">
        <v>19.279063577638546</v>
      </c>
      <c r="Q37" s="37">
        <v>7.71</v>
      </c>
      <c r="R37" s="39">
        <v>25.2</v>
      </c>
      <c r="S37" s="39">
        <v>0</v>
      </c>
      <c r="T37" s="38">
        <f>SUMPRODUCT(LTA!J37:AN37,LTA!J$101:AN$101,LTA!J$105:AN$105)</f>
        <v>44.29</v>
      </c>
      <c r="U37" s="38">
        <f>SUMPRODUCT(LTA!J37:AN37,LTA!J$102:AN$102,LTA!J$105:AN$105)</f>
        <v>404.52000000000004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-12</v>
      </c>
      <c r="AA37" s="76">
        <f>STOA!J37</f>
        <v>3.22</v>
      </c>
      <c r="AB37" s="76">
        <f>-STOA!P37</f>
        <v>0</v>
      </c>
      <c r="AC37">
        <f t="shared" si="0"/>
        <v>8.2274603622524083</v>
      </c>
      <c r="AD37">
        <f t="shared" si="1"/>
        <v>1022.480814363537</v>
      </c>
      <c r="AE37">
        <f>'IDT-1'!F37</f>
        <v>0</v>
      </c>
      <c r="AF37" s="25"/>
      <c r="AG37">
        <f t="shared" si="2"/>
        <v>1022.480814363537</v>
      </c>
      <c r="AI37" s="35">
        <f>PXIL!J37</f>
        <v>0</v>
      </c>
      <c r="AJ37" s="35">
        <f>PXIL!P37</f>
        <v>0</v>
      </c>
      <c r="AK37" s="35">
        <f>RTM_IEX!J37</f>
        <v>24.1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7.8956160000000004</v>
      </c>
      <c r="E38">
        <f>GT_NG!T38</f>
        <v>8.3209059233449487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50.000000000000014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445.85176699301286</v>
      </c>
      <c r="P38" s="37">
        <v>19.279063577638546</v>
      </c>
      <c r="Q38" s="37">
        <v>7.71</v>
      </c>
      <c r="R38" s="39">
        <v>25.2</v>
      </c>
      <c r="S38" s="39">
        <v>0</v>
      </c>
      <c r="T38" s="38">
        <f>SUMPRODUCT(LTA!J38:AN38,LTA!J$101:AN$101,LTA!J$105:AN$105)</f>
        <v>51.32</v>
      </c>
      <c r="U38" s="38">
        <f>SUMPRODUCT(LTA!J38:AN38,LTA!J$102:AN$102,LTA!J$105:AN$105)</f>
        <v>384.87000000000006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3.22</v>
      </c>
      <c r="AB38" s="76">
        <f>-STOA!P38</f>
        <v>0</v>
      </c>
      <c r="AC38">
        <f t="shared" si="0"/>
        <v>8.054181349453172</v>
      </c>
      <c r="AD38">
        <f t="shared" si="1"/>
        <v>1024.5331711445435</v>
      </c>
      <c r="AE38">
        <f>'IDT-1'!F38</f>
        <v>0</v>
      </c>
      <c r="AF38" s="25"/>
      <c r="AG38">
        <f t="shared" si="2"/>
        <v>1024.5331711445435</v>
      </c>
      <c r="AI38" s="35">
        <f>PXIL!J38</f>
        <v>0</v>
      </c>
      <c r="AJ38" s="35">
        <f>PXIL!P38</f>
        <v>0</v>
      </c>
      <c r="AK38" s="35">
        <f>RTM_IEX!J38</f>
        <v>28.92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7.8956160000000004</v>
      </c>
      <c r="E39">
        <f>GT_NG!T39</f>
        <v>8.2336236933797924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50.000000000000007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448.46509586832417</v>
      </c>
      <c r="P39" s="37">
        <v>19.279063577638546</v>
      </c>
      <c r="Q39" s="37">
        <v>7.71</v>
      </c>
      <c r="R39" s="39">
        <v>25.2</v>
      </c>
      <c r="S39" s="39">
        <v>0</v>
      </c>
      <c r="T39" s="38">
        <f>SUMPRODUCT(LTA!J39:AN39,LTA!J$101:AN$101,LTA!J$105:AN$105)</f>
        <v>58.4</v>
      </c>
      <c r="U39" s="38">
        <f>SUMPRODUCT(LTA!J39:AN39,LTA!J$102:AN$102,LTA!J$105:AN$105)</f>
        <v>354.37000000000006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3.22</v>
      </c>
      <c r="AB39" s="76">
        <f>-STOA!P39</f>
        <v>0</v>
      </c>
      <c r="AC39">
        <f t="shared" si="0"/>
        <v>7.7835522875259375</v>
      </c>
      <c r="AD39">
        <f t="shared" si="1"/>
        <v>959.98984685181676</v>
      </c>
      <c r="AE39">
        <f>'IDT-1'!F39</f>
        <v>110</v>
      </c>
      <c r="AF39" s="25"/>
      <c r="AG39">
        <f t="shared" si="2"/>
        <v>1069.9898468518168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7.8956160000000004</v>
      </c>
      <c r="E40">
        <f>GT_NG!T40</f>
        <v>8.2336236933797924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50.000000000000007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448.46509586832417</v>
      </c>
      <c r="P40" s="37">
        <v>19.279063577638546</v>
      </c>
      <c r="Q40" s="37">
        <v>7.71</v>
      </c>
      <c r="R40" s="39">
        <v>25.2</v>
      </c>
      <c r="S40" s="39">
        <v>0</v>
      </c>
      <c r="T40" s="38">
        <f>SUMPRODUCT(LTA!J40:AN40,LTA!J$101:AN$101,LTA!J$105:AN$105)</f>
        <v>65.48</v>
      </c>
      <c r="U40" s="38">
        <f>SUMPRODUCT(LTA!J40:AN40,LTA!J$102:AN$102,LTA!J$105:AN$105)</f>
        <v>342.44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3.22</v>
      </c>
      <c r="AB40" s="76">
        <f>-STOA!P40</f>
        <v>0</v>
      </c>
      <c r="AC40">
        <f t="shared" si="0"/>
        <v>7.6671091046998932</v>
      </c>
      <c r="AD40">
        <f t="shared" si="1"/>
        <v>965.25629003464269</v>
      </c>
      <c r="AE40">
        <f>'IDT-1'!F40</f>
        <v>180</v>
      </c>
      <c r="AF40" s="25"/>
      <c r="AG40">
        <f t="shared" si="2"/>
        <v>1145.2562900346427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7.8956160000000004</v>
      </c>
      <c r="E41">
        <f>GT_NG!T41</f>
        <v>8.2336236933797924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50.000000000000007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438.68414935905787</v>
      </c>
      <c r="P41" s="37">
        <v>19.279063577638546</v>
      </c>
      <c r="Q41" s="37">
        <v>7.71</v>
      </c>
      <c r="R41" s="39">
        <v>25.2</v>
      </c>
      <c r="S41" s="39">
        <v>0</v>
      </c>
      <c r="T41" s="38">
        <f>SUMPRODUCT(LTA!J41:AN41,LTA!J$101:AN$101,LTA!J$105:AN$105)</f>
        <v>72.41</v>
      </c>
      <c r="U41" s="38">
        <f>SUMPRODUCT(LTA!J41:AN41,LTA!J$102:AN$102,LTA!J$105:AN$105)</f>
        <v>387.94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3.22</v>
      </c>
      <c r="AB41" s="76">
        <f>-STOA!P41</f>
        <v>0</v>
      </c>
      <c r="AC41">
        <f t="shared" si="0"/>
        <v>8.2612331305145936</v>
      </c>
      <c r="AD41">
        <f t="shared" si="1"/>
        <v>1050.8712194995617</v>
      </c>
      <c r="AE41">
        <f>'IDT-1'!F41</f>
        <v>142</v>
      </c>
      <c r="AF41" s="25"/>
      <c r="AG41">
        <f t="shared" si="2"/>
        <v>1192.8712194995617</v>
      </c>
      <c r="AI41" s="35">
        <f>PXIL!J41</f>
        <v>0</v>
      </c>
      <c r="AJ41" s="35">
        <f>PXIL!P41</f>
        <v>0</v>
      </c>
      <c r="AK41" s="35">
        <f>RTM_IEX!J41</f>
        <v>38.56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7.8956160000000004</v>
      </c>
      <c r="E42">
        <f>GT_NG!T42</f>
        <v>8.2336236933797924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50.000000000000007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438.68414935905787</v>
      </c>
      <c r="P42" s="37">
        <v>19.279063577638546</v>
      </c>
      <c r="Q42" s="37">
        <v>7.71</v>
      </c>
      <c r="R42" s="39">
        <v>25.2</v>
      </c>
      <c r="S42" s="39">
        <v>0</v>
      </c>
      <c r="T42" s="38">
        <f>SUMPRODUCT(LTA!J42:AN42,LTA!J$101:AN$101,LTA!J$105:AN$105)</f>
        <v>78.38</v>
      </c>
      <c r="U42" s="38">
        <f>SUMPRODUCT(LTA!J42:AN42,LTA!J$102:AN$102,LTA!J$105:AN$105)</f>
        <v>433.11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3.22</v>
      </c>
      <c r="AB42" s="76">
        <f>-STOA!P42</f>
        <v>0</v>
      </c>
      <c r="AC42">
        <f t="shared" si="0"/>
        <v>8.5849331305145959</v>
      </c>
      <c r="AD42">
        <f t="shared" si="1"/>
        <v>1092.0475194995618</v>
      </c>
      <c r="AE42">
        <f>'IDT-1'!F42</f>
        <v>137</v>
      </c>
      <c r="AF42" s="25"/>
      <c r="AG42">
        <f t="shared" si="2"/>
        <v>1229.0475194995618</v>
      </c>
      <c r="AI42" s="35">
        <f>PXIL!J42</f>
        <v>0</v>
      </c>
      <c r="AJ42" s="35">
        <f>PXIL!P42</f>
        <v>0</v>
      </c>
      <c r="AK42" s="35">
        <f>RTM_IEX!J42</f>
        <v>28.92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7.8956160000000004</v>
      </c>
      <c r="E43">
        <f>GT_NG!T43</f>
        <v>7.6747383616023104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50.000000000000007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434.06966492080289</v>
      </c>
      <c r="P43" s="37">
        <v>19.279063577638546</v>
      </c>
      <c r="Q43" s="37">
        <v>7.71</v>
      </c>
      <c r="R43" s="39">
        <v>25.2</v>
      </c>
      <c r="S43" s="39">
        <v>0</v>
      </c>
      <c r="T43" s="38">
        <f>SUMPRODUCT(LTA!J43:AN43,LTA!J$101:AN$101,LTA!J$105:AN$105)</f>
        <v>86.01</v>
      </c>
      <c r="U43" s="38">
        <f>SUMPRODUCT(LTA!J43:AN43,LTA!J$102:AN$102,LTA!J$105:AN$105)</f>
        <v>460.69000000000005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7.71</v>
      </c>
      <c r="Z43" s="35">
        <f>IEX!P43</f>
        <v>0</v>
      </c>
      <c r="AA43" s="76">
        <f>STOA!J43</f>
        <v>3.22</v>
      </c>
      <c r="AB43" s="76">
        <f>-STOA!P43</f>
        <v>0</v>
      </c>
      <c r="AC43">
        <f t="shared" si="0"/>
        <v>8.8041648463083426</v>
      </c>
      <c r="AD43">
        <f t="shared" si="1"/>
        <v>1119.9349180137356</v>
      </c>
      <c r="AE43">
        <f>'IDT-1'!F43</f>
        <v>137</v>
      </c>
      <c r="AF43" s="25"/>
      <c r="AG43">
        <f t="shared" si="2"/>
        <v>1256.9349180137356</v>
      </c>
      <c r="AI43" s="35">
        <f>PXIL!J43</f>
        <v>0</v>
      </c>
      <c r="AJ43" s="35">
        <f>PXIL!P43</f>
        <v>0</v>
      </c>
      <c r="AK43" s="35">
        <f>RTM_IEX!J43</f>
        <v>19.28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7.8956160000000004</v>
      </c>
      <c r="E44">
        <f>GT_NG!T44</f>
        <v>7.6747383616023104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50.000000000000007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448.0809375059365</v>
      </c>
      <c r="P44" s="37">
        <v>19.279063577638546</v>
      </c>
      <c r="Q44" s="37">
        <v>7.71</v>
      </c>
      <c r="R44" s="39">
        <v>25.2</v>
      </c>
      <c r="S44" s="39">
        <v>0</v>
      </c>
      <c r="T44" s="38">
        <f>SUMPRODUCT(LTA!J44:AN44,LTA!J$101:AN$101,LTA!J$105:AN$105)</f>
        <v>89.95</v>
      </c>
      <c r="U44" s="38">
        <f>SUMPRODUCT(LTA!J44:AN44,LTA!J$102:AN$102,LTA!J$105:AN$105)</f>
        <v>465.17000000000007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29.89</v>
      </c>
      <c r="Z44" s="35">
        <f>IEX!P44</f>
        <v>0</v>
      </c>
      <c r="AA44" s="76">
        <f>STOA!J44</f>
        <v>3.22</v>
      </c>
      <c r="AB44" s="76">
        <f>-STOA!P44</f>
        <v>0</v>
      </c>
      <c r="AC44">
        <f t="shared" si="0"/>
        <v>9.0393447724723863</v>
      </c>
      <c r="AD44">
        <f t="shared" si="1"/>
        <v>1149.8510106727053</v>
      </c>
      <c r="AE44">
        <f>'IDT-1'!F44</f>
        <v>132</v>
      </c>
      <c r="AF44" s="25"/>
      <c r="AG44">
        <f t="shared" si="2"/>
        <v>1281.8510106727053</v>
      </c>
      <c r="AI44" s="35">
        <f>PXIL!J44</f>
        <v>0</v>
      </c>
      <c r="AJ44" s="35">
        <f>PXIL!P44</f>
        <v>0</v>
      </c>
      <c r="AK44" s="35">
        <f>RTM_IEX!J44</f>
        <v>4.82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7.8956160000000004</v>
      </c>
      <c r="E45">
        <f>GT_NG!T45</f>
        <v>7.6747383616023104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50.000000000000007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448.07821119853008</v>
      </c>
      <c r="P45" s="37">
        <v>19.279063577638546</v>
      </c>
      <c r="Q45" s="37">
        <v>7.71</v>
      </c>
      <c r="R45" s="39">
        <v>25.2</v>
      </c>
      <c r="S45" s="39">
        <v>0</v>
      </c>
      <c r="T45" s="38">
        <f>SUMPRODUCT(LTA!J45:AN45,LTA!J$101:AN$101,LTA!J$105:AN$105)</f>
        <v>95.59</v>
      </c>
      <c r="U45" s="38">
        <f>SUMPRODUCT(LTA!J45:AN45,LTA!J$102:AN$102,LTA!J$105:AN$105)</f>
        <v>468.83000000000004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29.89</v>
      </c>
      <c r="Z45" s="35">
        <f>IEX!P45</f>
        <v>0</v>
      </c>
      <c r="AA45" s="76">
        <f>STOA!J45</f>
        <v>3.22</v>
      </c>
      <c r="AB45" s="76">
        <f>-STOA!P45</f>
        <v>0</v>
      </c>
      <c r="AC45">
        <f t="shared" si="0"/>
        <v>9.1118635072746166</v>
      </c>
      <c r="AD45">
        <f t="shared" si="1"/>
        <v>1159.0757656304966</v>
      </c>
      <c r="AE45">
        <f>'IDT-1'!F45</f>
        <v>132</v>
      </c>
      <c r="AF45" s="25"/>
      <c r="AG45">
        <f t="shared" si="2"/>
        <v>1291.0757656304966</v>
      </c>
      <c r="AI45" s="35">
        <f>PXIL!J45</f>
        <v>0</v>
      </c>
      <c r="AJ45" s="35">
        <f>PXIL!P45</f>
        <v>0</v>
      </c>
      <c r="AK45" s="35">
        <f>RTM_IEX!J45</f>
        <v>4.82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7.8956160000000004</v>
      </c>
      <c r="E46">
        <f>GT_NG!T46</f>
        <v>7.6747383616023104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50.000000000000007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438.44489598113876</v>
      </c>
      <c r="P46" s="37">
        <v>19.279063577638546</v>
      </c>
      <c r="Q46" s="37">
        <v>7.71</v>
      </c>
      <c r="R46" s="39">
        <v>25.2</v>
      </c>
      <c r="S46" s="39">
        <v>0</v>
      </c>
      <c r="T46" s="38">
        <f>SUMPRODUCT(LTA!J46:AN46,LTA!J$101:AN$101,LTA!J$105:AN$105)</f>
        <v>99.97</v>
      </c>
      <c r="U46" s="38">
        <f>SUMPRODUCT(LTA!J46:AN46,LTA!J$102:AN$102,LTA!J$105:AN$105)</f>
        <v>471.75000000000006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62.67</v>
      </c>
      <c r="Z46" s="35">
        <f>IEX!P46</f>
        <v>0</v>
      </c>
      <c r="AA46" s="76">
        <f>STOA!J46</f>
        <v>3.22</v>
      </c>
      <c r="AB46" s="76">
        <f>-STOA!P46</f>
        <v>0</v>
      </c>
      <c r="AC46">
        <f t="shared" si="0"/>
        <v>9.3869436485789617</v>
      </c>
      <c r="AD46">
        <f t="shared" si="1"/>
        <v>1194.0673702718009</v>
      </c>
      <c r="AE46">
        <f>'IDT-1'!F46</f>
        <v>105</v>
      </c>
      <c r="AF46" s="25"/>
      <c r="AG46">
        <f t="shared" si="2"/>
        <v>1299.0673702718009</v>
      </c>
      <c r="AI46" s="35">
        <f>PXIL!J46</f>
        <v>0</v>
      </c>
      <c r="AJ46" s="35">
        <f>PXIL!P46</f>
        <v>0</v>
      </c>
      <c r="AK46" s="35">
        <f>RTM_IEX!J46</f>
        <v>9.64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7.8956160000000004</v>
      </c>
      <c r="E47">
        <f>GT_NG!T47</f>
        <v>7.6747383616023104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49.998106419238781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437.8251731550518</v>
      </c>
      <c r="P47" s="37">
        <v>19.279063577638546</v>
      </c>
      <c r="Q47" s="37">
        <v>7.71</v>
      </c>
      <c r="R47" s="39">
        <v>25.2</v>
      </c>
      <c r="S47" s="39">
        <v>0</v>
      </c>
      <c r="T47" s="38">
        <f>SUMPRODUCT(LTA!J47:AN47,LTA!J$101:AN$101,LTA!J$105:AN$105)</f>
        <v>103.38</v>
      </c>
      <c r="U47" s="38">
        <f>SUMPRODUCT(LTA!J47:AN47,LTA!J$102:AN$102,LTA!J$105:AN$105)</f>
        <v>474.27000000000004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59.77</v>
      </c>
      <c r="Z47" s="35">
        <f>IEX!P47</f>
        <v>0</v>
      </c>
      <c r="AA47" s="76">
        <f>STOA!J47</f>
        <v>3.13</v>
      </c>
      <c r="AB47" s="76">
        <f>-STOA!P47</f>
        <v>0</v>
      </c>
      <c r="AC47">
        <f t="shared" si="0"/>
        <v>9.3298350406055466</v>
      </c>
      <c r="AD47">
        <f t="shared" si="1"/>
        <v>1186.8028624729261</v>
      </c>
      <c r="AE47">
        <f>'IDT-1'!F47</f>
        <v>110</v>
      </c>
      <c r="AF47" s="25"/>
      <c r="AG47">
        <f t="shared" si="2"/>
        <v>1296.8028624729261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7.8956160000000004</v>
      </c>
      <c r="E48">
        <f>GT_NG!T48</f>
        <v>7.6747383616023104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49.998106419238781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435.43831172180768</v>
      </c>
      <c r="P48" s="37">
        <v>19.279063577638546</v>
      </c>
      <c r="Q48" s="37">
        <v>7.71</v>
      </c>
      <c r="R48" s="39">
        <v>25.2</v>
      </c>
      <c r="S48" s="39">
        <v>0</v>
      </c>
      <c r="T48" s="38">
        <f>SUMPRODUCT(LTA!J48:AN48,LTA!J$101:AN$101,LTA!J$105:AN$105)</f>
        <v>106.38</v>
      </c>
      <c r="U48" s="38">
        <f>SUMPRODUCT(LTA!J48:AN48,LTA!J$102:AN$102,LTA!J$105:AN$105)</f>
        <v>454.39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60.74</v>
      </c>
      <c r="Z48" s="35">
        <f>IEX!P48</f>
        <v>0</v>
      </c>
      <c r="AA48" s="76">
        <f>STOA!J48</f>
        <v>3.13</v>
      </c>
      <c r="AB48" s="76">
        <f>-STOA!P48</f>
        <v>0</v>
      </c>
      <c r="AC48">
        <f t="shared" si="0"/>
        <v>9.3375035214262425</v>
      </c>
      <c r="AD48">
        <f t="shared" si="1"/>
        <v>1187.7783325588612</v>
      </c>
      <c r="AE48">
        <f>'IDT-1'!F48</f>
        <v>110</v>
      </c>
      <c r="AF48" s="25"/>
      <c r="AG48">
        <f t="shared" si="2"/>
        <v>1297.7783325588612</v>
      </c>
      <c r="AI48" s="35">
        <f>PXIL!J48</f>
        <v>0</v>
      </c>
      <c r="AJ48" s="35">
        <f>PXIL!P48</f>
        <v>0</v>
      </c>
      <c r="AK48" s="35">
        <f>RTM_IEX!J48</f>
        <v>19.28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7.8956160000000004</v>
      </c>
      <c r="E49">
        <f>GT_NG!T49</f>
        <v>7.6747383616023104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49.997992371009836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413.13295589501922</v>
      </c>
      <c r="P49" s="37">
        <v>19.279063577638546</v>
      </c>
      <c r="Q49" s="37">
        <v>7.71</v>
      </c>
      <c r="R49" s="39">
        <v>25.2</v>
      </c>
      <c r="S49" s="39">
        <v>0</v>
      </c>
      <c r="T49" s="38">
        <f>SUMPRODUCT(LTA!J49:AN49,LTA!J$101:AN$101,LTA!J$105:AN$105)</f>
        <v>106.38</v>
      </c>
      <c r="U49" s="38">
        <f>SUMPRODUCT(LTA!J49:AN49,LTA!J$102:AN$102,LTA!J$105:AN$105)</f>
        <v>417.19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162.35</v>
      </c>
      <c r="Z49" s="35">
        <f>IEX!P49</f>
        <v>0</v>
      </c>
      <c r="AA49" s="76">
        <f>STOA!J49</f>
        <v>3.13</v>
      </c>
      <c r="AB49" s="76">
        <f>-STOA!P49</f>
        <v>0</v>
      </c>
      <c r="AC49">
        <f t="shared" si="0"/>
        <v>9.5941480392271483</v>
      </c>
      <c r="AD49">
        <f t="shared" si="1"/>
        <v>1200.3462181660429</v>
      </c>
      <c r="AE49">
        <f>'IDT-1'!F49</f>
        <v>100</v>
      </c>
      <c r="AF49" s="25"/>
      <c r="AG49">
        <f t="shared" si="2"/>
        <v>1300.3462181660429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7.8956160000000004</v>
      </c>
      <c r="E50">
        <f>GT_NG!T50</f>
        <v>7.5932118368819932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49.997992371009836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411.30446050399928</v>
      </c>
      <c r="P50" s="37">
        <v>19.279063577638546</v>
      </c>
      <c r="Q50" s="37">
        <v>7.71</v>
      </c>
      <c r="R50" s="39">
        <v>25.2</v>
      </c>
      <c r="S50" s="39">
        <v>0</v>
      </c>
      <c r="T50" s="38">
        <f>SUMPRODUCT(LTA!J50:AN50,LTA!J$101:AN$101,LTA!J$105:AN$105)</f>
        <v>106.38</v>
      </c>
      <c r="U50" s="38">
        <f>SUMPRODUCT(LTA!J50:AN50,LTA!J$102:AN$102,LTA!J$105:AN$105)</f>
        <v>379.80999999999995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185.11</v>
      </c>
      <c r="Z50" s="35">
        <f>IEX!P50</f>
        <v>0</v>
      </c>
      <c r="AA50" s="76">
        <f>STOA!J50</f>
        <v>3.13</v>
      </c>
      <c r="AB50" s="76">
        <f>-STOA!P50</f>
        <v>0</v>
      </c>
      <c r="AC50">
        <f t="shared" si="0"/>
        <v>9.5369846854583322</v>
      </c>
      <c r="AD50">
        <f t="shared" si="1"/>
        <v>1213.1533596040715</v>
      </c>
      <c r="AE50">
        <f>'IDT-1'!F50</f>
        <v>95</v>
      </c>
      <c r="AF50" s="25"/>
      <c r="AG50">
        <f t="shared" si="2"/>
        <v>1308.1533596040715</v>
      </c>
      <c r="AI50" s="35">
        <f>PXIL!J50</f>
        <v>0</v>
      </c>
      <c r="AJ50" s="35">
        <f>PXIL!P50</f>
        <v>0</v>
      </c>
      <c r="AK50" s="35">
        <f>RTM_IEX!J50</f>
        <v>19.28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7.8956160000000004</v>
      </c>
      <c r="E51">
        <f>GT_NG!T51</f>
        <v>7.5932118368819932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49.997845291962939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413.12378450399927</v>
      </c>
      <c r="P51" s="37">
        <v>19.279063577638546</v>
      </c>
      <c r="Q51" s="37">
        <v>7.71</v>
      </c>
      <c r="R51" s="39">
        <v>25.2</v>
      </c>
      <c r="S51" s="39">
        <v>0</v>
      </c>
      <c r="T51" s="38">
        <f>SUMPRODUCT(LTA!J51:AN51,LTA!J$101:AN$101,LTA!J$105:AN$105)</f>
        <v>106.38</v>
      </c>
      <c r="U51" s="38">
        <f>SUMPRODUCT(LTA!J51:AN51,LTA!J$102:AN$102,LTA!J$105:AN$105)</f>
        <v>349.74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192.82</v>
      </c>
      <c r="Z51" s="35">
        <f>IEX!P51</f>
        <v>0</v>
      </c>
      <c r="AA51" s="76">
        <f>STOA!J51</f>
        <v>3.13</v>
      </c>
      <c r="AB51" s="76">
        <f>-STOA!P51</f>
        <v>0</v>
      </c>
      <c r="AC51">
        <f t="shared" si="0"/>
        <v>9.4519582654417658</v>
      </c>
      <c r="AD51">
        <f t="shared" si="1"/>
        <v>1202.3375629450411</v>
      </c>
      <c r="AE51">
        <f>'IDT-1'!F51</f>
        <v>90</v>
      </c>
      <c r="AF51" s="25"/>
      <c r="AG51">
        <f t="shared" si="2"/>
        <v>1292.3375629450411</v>
      </c>
      <c r="AI51" s="35">
        <f>PXIL!J51</f>
        <v>0</v>
      </c>
      <c r="AJ51" s="35">
        <f>PXIL!P51</f>
        <v>0</v>
      </c>
      <c r="AK51" s="35">
        <f>RTM_IEX!J51</f>
        <v>28.92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7.8956160000000004</v>
      </c>
      <c r="E52">
        <f>GT_NG!T52</f>
        <v>7.1208676140613312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49.997845291962939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411.30446050399928</v>
      </c>
      <c r="P52" s="37">
        <v>19.279063577638546</v>
      </c>
      <c r="Q52" s="37">
        <v>7.71</v>
      </c>
      <c r="R52" s="39">
        <v>25.2</v>
      </c>
      <c r="S52" s="39">
        <v>0</v>
      </c>
      <c r="T52" s="38">
        <f>SUMPRODUCT(LTA!J52:AN52,LTA!J$101:AN$101,LTA!J$105:AN$105)</f>
        <v>106.38</v>
      </c>
      <c r="U52" s="38">
        <f>SUMPRODUCT(LTA!J52:AN52,LTA!J$102:AN$102,LTA!J$105:AN$105)</f>
        <v>349.87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194.75</v>
      </c>
      <c r="Z52" s="35">
        <f>IEX!P52</f>
        <v>0</v>
      </c>
      <c r="AA52" s="76">
        <f>STOA!J52</f>
        <v>3.13</v>
      </c>
      <c r="AB52" s="76">
        <f>-STOA!P52</f>
        <v>0</v>
      </c>
      <c r="AC52">
        <f t="shared" si="0"/>
        <v>9.374959253303766</v>
      </c>
      <c r="AD52">
        <f t="shared" si="1"/>
        <v>1192.5428937343584</v>
      </c>
      <c r="AE52">
        <f>'IDT-1'!F52</f>
        <v>90</v>
      </c>
      <c r="AF52" s="25"/>
      <c r="AG52">
        <f t="shared" si="2"/>
        <v>1282.5428937343584</v>
      </c>
      <c r="AI52" s="35">
        <f>PXIL!J52</f>
        <v>0</v>
      </c>
      <c r="AJ52" s="35">
        <f>PXIL!P52</f>
        <v>0</v>
      </c>
      <c r="AK52" s="35">
        <f>RTM_IEX!J52</f>
        <v>19.28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7.8956160000000004</v>
      </c>
      <c r="E53">
        <f>GT_NG!T53</f>
        <v>7.1208676140613312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49.997845291962939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411.30446050399928</v>
      </c>
      <c r="P53" s="37">
        <v>19.279063577638546</v>
      </c>
      <c r="Q53" s="37">
        <v>7.71</v>
      </c>
      <c r="R53" s="39">
        <v>25.2</v>
      </c>
      <c r="S53" s="39">
        <v>0</v>
      </c>
      <c r="T53" s="38">
        <f>SUMPRODUCT(LTA!J53:AN53,LTA!J$101:AN$101,LTA!J$105:AN$105)</f>
        <v>106.38</v>
      </c>
      <c r="U53" s="38">
        <f>SUMPRODUCT(LTA!J53:AN53,LTA!J$102:AN$102,LTA!J$105:AN$105)</f>
        <v>349.84000000000003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198.6</v>
      </c>
      <c r="Z53" s="35">
        <f>IEX!P53</f>
        <v>0</v>
      </c>
      <c r="AA53" s="76">
        <f>STOA!J53</f>
        <v>3.13</v>
      </c>
      <c r="AB53" s="76">
        <f>-STOA!P53</f>
        <v>0</v>
      </c>
      <c r="AC53">
        <f t="shared" si="0"/>
        <v>9.5551392533037642</v>
      </c>
      <c r="AD53">
        <f t="shared" si="1"/>
        <v>1215.4627137343582</v>
      </c>
      <c r="AE53">
        <f>'IDT-1'!F53</f>
        <v>85</v>
      </c>
      <c r="AF53" s="25"/>
      <c r="AG53">
        <f t="shared" si="2"/>
        <v>1300.4627137343582</v>
      </c>
      <c r="AI53" s="35">
        <f>PXIL!J53</f>
        <v>0</v>
      </c>
      <c r="AJ53" s="35">
        <f>PXIL!P53</f>
        <v>0</v>
      </c>
      <c r="AK53" s="35">
        <f>RTM_IEX!J53</f>
        <v>38.56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7.8956160000000004</v>
      </c>
      <c r="E54">
        <f>GT_NG!T54</f>
        <v>6.5632621359223302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49.997845291962939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411.30446050399928</v>
      </c>
      <c r="P54" s="37">
        <v>19.279063577638546</v>
      </c>
      <c r="Q54" s="37">
        <v>7.71</v>
      </c>
      <c r="R54" s="39">
        <v>25.2</v>
      </c>
      <c r="S54" s="39">
        <v>0</v>
      </c>
      <c r="T54" s="38">
        <f>SUMPRODUCT(LTA!J54:AN54,LTA!J$101:AN$101,LTA!J$105:AN$105)</f>
        <v>106.38</v>
      </c>
      <c r="U54" s="38">
        <f>SUMPRODUCT(LTA!J54:AN54,LTA!J$102:AN$102,LTA!J$105:AN$105)</f>
        <v>349.27000000000004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178.36</v>
      </c>
      <c r="Z54" s="35">
        <f>IEX!P54</f>
        <v>0</v>
      </c>
      <c r="AA54" s="76">
        <f>STOA!J54</f>
        <v>3.13</v>
      </c>
      <c r="AB54" s="76">
        <f>-STOA!P54</f>
        <v>0</v>
      </c>
      <c r="AC54">
        <f t="shared" si="0"/>
        <v>9.350875930574281</v>
      </c>
      <c r="AD54">
        <f t="shared" si="1"/>
        <v>1189.4793715789488</v>
      </c>
      <c r="AE54">
        <f>'IDT-1'!F54</f>
        <v>90</v>
      </c>
      <c r="AF54" s="25"/>
      <c r="AG54">
        <f t="shared" si="2"/>
        <v>1279.4793715789488</v>
      </c>
      <c r="AI54" s="35">
        <f>PXIL!J54</f>
        <v>0</v>
      </c>
      <c r="AJ54" s="35">
        <f>PXIL!P54</f>
        <v>0</v>
      </c>
      <c r="AK54" s="35">
        <f>RTM_IEX!J54</f>
        <v>33.74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7.8956160000000004</v>
      </c>
      <c r="E55">
        <f>GT_NG!T55</f>
        <v>6.5632621359223302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411.30446050399928</v>
      </c>
      <c r="P55" s="37">
        <v>19.279063577638546</v>
      </c>
      <c r="Q55" s="37">
        <v>7.71</v>
      </c>
      <c r="R55" s="39">
        <v>25.2</v>
      </c>
      <c r="S55" s="39">
        <v>0</v>
      </c>
      <c r="T55" s="38">
        <f>SUMPRODUCT(LTA!J55:AN55,LTA!J$101:AN$101,LTA!J$105:AN$105)</f>
        <v>106.26</v>
      </c>
      <c r="U55" s="38">
        <f>SUMPRODUCT(LTA!J55:AN55,LTA!J$102:AN$102,LTA!J$105:AN$105)</f>
        <v>347.69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65.56</v>
      </c>
      <c r="Z55" s="35">
        <f>IEX!P55</f>
        <v>0</v>
      </c>
      <c r="AA55" s="76">
        <f>STOA!J55</f>
        <v>3.13</v>
      </c>
      <c r="AB55" s="76">
        <f>-STOA!P55</f>
        <v>0</v>
      </c>
      <c r="AC55">
        <f t="shared" si="0"/>
        <v>8.4867096200390026</v>
      </c>
      <c r="AD55">
        <f t="shared" si="1"/>
        <v>1079.5529852567563</v>
      </c>
      <c r="AE55">
        <f>'IDT-1'!F55</f>
        <v>110</v>
      </c>
      <c r="AF55" s="25"/>
      <c r="AG55">
        <f t="shared" si="2"/>
        <v>1189.5529852567563</v>
      </c>
      <c r="AI55" s="35">
        <f>PXIL!J55</f>
        <v>0</v>
      </c>
      <c r="AJ55" s="35">
        <f>PXIL!P55</f>
        <v>0</v>
      </c>
      <c r="AK55" s="35">
        <f>RTM_IEX!J55</f>
        <v>28.92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7.8956160000000004</v>
      </c>
      <c r="E56">
        <f>GT_NG!T56</f>
        <v>6.5632621359223302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411.30446050399928</v>
      </c>
      <c r="P56" s="37">
        <v>19.279063577638546</v>
      </c>
      <c r="Q56" s="37">
        <v>7.71</v>
      </c>
      <c r="R56" s="39">
        <v>25.2</v>
      </c>
      <c r="S56" s="39">
        <v>0</v>
      </c>
      <c r="T56" s="38">
        <f>SUMPRODUCT(LTA!J56:AN56,LTA!J$101:AN$101,LTA!J$105:AN$105)</f>
        <v>105.62</v>
      </c>
      <c r="U56" s="38">
        <f>SUMPRODUCT(LTA!J56:AN56,LTA!J$102:AN$102,LTA!J$105:AN$105)</f>
        <v>344.82000000000005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36.64</v>
      </c>
      <c r="Z56" s="35">
        <f>IEX!P56</f>
        <v>0</v>
      </c>
      <c r="AA56" s="76">
        <f>STOA!J56</f>
        <v>3.13</v>
      </c>
      <c r="AB56" s="76">
        <f>-STOA!P56</f>
        <v>0</v>
      </c>
      <c r="AC56">
        <f t="shared" si="0"/>
        <v>8.2338336200390021</v>
      </c>
      <c r="AD56">
        <f t="shared" si="1"/>
        <v>1047.3858612567562</v>
      </c>
      <c r="AE56">
        <f>'IDT-1'!F56</f>
        <v>115</v>
      </c>
      <c r="AF56" s="25"/>
      <c r="AG56">
        <f t="shared" si="2"/>
        <v>1162.3858612567562</v>
      </c>
      <c r="AI56" s="35">
        <f>PXIL!J56</f>
        <v>0</v>
      </c>
      <c r="AJ56" s="35">
        <f>PXIL!P56</f>
        <v>0</v>
      </c>
      <c r="AK56" s="35">
        <f>RTM_IEX!J56</f>
        <v>28.93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7.8956160000000004</v>
      </c>
      <c r="E57">
        <f>GT_NG!T57</f>
        <v>6.5632621359223302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413.12378450399927</v>
      </c>
      <c r="P57" s="37">
        <v>19.279063577638546</v>
      </c>
      <c r="Q57" s="37">
        <v>7.71</v>
      </c>
      <c r="R57" s="39">
        <v>25.2</v>
      </c>
      <c r="S57" s="39">
        <v>0</v>
      </c>
      <c r="T57" s="38">
        <f>SUMPRODUCT(LTA!J57:AN57,LTA!J$101:AN$101,LTA!J$105:AN$105)</f>
        <v>103.39</v>
      </c>
      <c r="U57" s="38">
        <f>SUMPRODUCT(LTA!J57:AN57,LTA!J$102:AN$102,LTA!J$105:AN$105)</f>
        <v>334.11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71.34</v>
      </c>
      <c r="Z57" s="35">
        <f>IEX!P57</f>
        <v>0</v>
      </c>
      <c r="AA57" s="76">
        <f>STOA!J57</f>
        <v>3.13</v>
      </c>
      <c r="AB57" s="76">
        <f>-STOA!P57</f>
        <v>0</v>
      </c>
      <c r="AC57">
        <f t="shared" si="0"/>
        <v>8.3800783472390012</v>
      </c>
      <c r="AD57">
        <f t="shared" si="1"/>
        <v>1065.988940529556</v>
      </c>
      <c r="AE57">
        <f>'IDT-1'!F57</f>
        <v>120</v>
      </c>
      <c r="AF57" s="25"/>
      <c r="AG57">
        <f t="shared" si="2"/>
        <v>1185.988940529556</v>
      </c>
      <c r="AI57" s="35">
        <f>PXIL!J57</f>
        <v>0</v>
      </c>
      <c r="AJ57" s="35">
        <f>PXIL!P57</f>
        <v>0</v>
      </c>
      <c r="AK57" s="35">
        <f>RTM_IEX!J57</f>
        <v>24.1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7.8956160000000004</v>
      </c>
      <c r="E58">
        <f>GT_NG!T58</f>
        <v>6.5632621359223302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411.30446050399928</v>
      </c>
      <c r="P58" s="37">
        <v>19.279063577638546</v>
      </c>
      <c r="Q58" s="37">
        <v>7.71</v>
      </c>
      <c r="R58" s="39">
        <v>25.2</v>
      </c>
      <c r="S58" s="39">
        <v>0</v>
      </c>
      <c r="T58" s="38">
        <f>SUMPRODUCT(LTA!J58:AN58,LTA!J$101:AN$101,LTA!J$105:AN$105)</f>
        <v>101.07</v>
      </c>
      <c r="U58" s="38">
        <f>SUMPRODUCT(LTA!J58:AN58,LTA!J$102:AN$102,LTA!J$105:AN$105)</f>
        <v>329.88000000000005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113.76</v>
      </c>
      <c r="Z58" s="35">
        <f>IEX!P58</f>
        <v>0</v>
      </c>
      <c r="AA58" s="76">
        <f>STOA!J58</f>
        <v>3.13</v>
      </c>
      <c r="AB58" s="76">
        <f>-STOA!P58</f>
        <v>0</v>
      </c>
      <c r="AC58">
        <f t="shared" si="0"/>
        <v>8.6832696200390025</v>
      </c>
      <c r="AD58">
        <f t="shared" si="1"/>
        <v>1104.5564252567563</v>
      </c>
      <c r="AE58">
        <f>'IDT-1'!F58</f>
        <v>115</v>
      </c>
      <c r="AF58" s="25"/>
      <c r="AG58">
        <f t="shared" si="2"/>
        <v>1219.5564252567563</v>
      </c>
      <c r="AI58" s="35">
        <f>PXIL!J58</f>
        <v>0</v>
      </c>
      <c r="AJ58" s="35">
        <f>PXIL!P58</f>
        <v>0</v>
      </c>
      <c r="AK58" s="35">
        <f>RTM_IEX!J58</f>
        <v>28.92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7.8956160000000004</v>
      </c>
      <c r="E59">
        <f>GT_NG!T59</f>
        <v>6.5632621359223302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49.997845291962939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444.86590799067676</v>
      </c>
      <c r="P59" s="37">
        <v>19.279063577638546</v>
      </c>
      <c r="Q59" s="37">
        <v>26.676932275497297</v>
      </c>
      <c r="R59" s="39">
        <v>25.2</v>
      </c>
      <c r="S59" s="39">
        <v>0</v>
      </c>
      <c r="T59" s="38">
        <f>SUMPRODUCT(LTA!J59:AN59,LTA!J$101:AN$101,LTA!J$105:AN$105)</f>
        <v>96.68</v>
      </c>
      <c r="U59" s="38">
        <f>SUMPRODUCT(LTA!J59:AN59,LTA!J$102:AN$102,LTA!J$105:AN$105)</f>
        <v>368.90000000000003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20.25</v>
      </c>
      <c r="Z59" s="35">
        <f>IEX!P59</f>
        <v>0</v>
      </c>
      <c r="AA59" s="76">
        <f>STOA!J59</f>
        <v>3.13</v>
      </c>
      <c r="AB59" s="76">
        <f>-STOA!P59</f>
        <v>0</v>
      </c>
      <c r="AC59">
        <f t="shared" si="0"/>
        <v>8.7927732927192448</v>
      </c>
      <c r="AD59">
        <f t="shared" si="1"/>
        <v>1118.4858539789789</v>
      </c>
      <c r="AE59">
        <f>'IDT-1'!F59</f>
        <v>110</v>
      </c>
      <c r="AF59" s="25"/>
      <c r="AG59">
        <f t="shared" si="2"/>
        <v>1228.4858539789789</v>
      </c>
      <c r="AI59" s="35">
        <f>PXIL!J59</f>
        <v>0</v>
      </c>
      <c r="AJ59" s="35">
        <f>PXIL!P59</f>
        <v>0</v>
      </c>
      <c r="AK59" s="35">
        <f>RTM_IEX!J59</f>
        <v>57.84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7.8956160000000004</v>
      </c>
      <c r="E60">
        <f>GT_NG!T60</f>
        <v>6.5632621359223302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49.997845291962939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436.02093020021141</v>
      </c>
      <c r="P60" s="37">
        <v>19.279063577638546</v>
      </c>
      <c r="Q60" s="37">
        <v>26.676932275497297</v>
      </c>
      <c r="R60" s="39">
        <v>25.2</v>
      </c>
      <c r="S60" s="39">
        <v>0</v>
      </c>
      <c r="T60" s="38">
        <f>SUMPRODUCT(LTA!J60:AN60,LTA!J$101:AN$101,LTA!J$105:AN$105)</f>
        <v>89.11</v>
      </c>
      <c r="U60" s="38">
        <f>SUMPRODUCT(LTA!J60:AN60,LTA!J$102:AN$102,LTA!J$105:AN$105)</f>
        <v>402.89000000000004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36.64</v>
      </c>
      <c r="Z60" s="35">
        <f>IEX!P60</f>
        <v>0</v>
      </c>
      <c r="AA60" s="76">
        <f>STOA!J60</f>
        <v>3.13</v>
      </c>
      <c r="AB60" s="76">
        <f>-STOA!P60</f>
        <v>0</v>
      </c>
      <c r="AC60">
        <f t="shared" si="0"/>
        <v>8.8697984659536147</v>
      </c>
      <c r="AD60">
        <f t="shared" si="1"/>
        <v>1128.2838510152792</v>
      </c>
      <c r="AE60">
        <f>'IDT-1'!F60</f>
        <v>122</v>
      </c>
      <c r="AF60" s="25"/>
      <c r="AG60">
        <f t="shared" si="2"/>
        <v>1250.2838510152792</v>
      </c>
      <c r="AI60" s="35">
        <f>PXIL!J60</f>
        <v>0</v>
      </c>
      <c r="AJ60" s="35">
        <f>PXIL!P60</f>
        <v>0</v>
      </c>
      <c r="AK60" s="35">
        <f>RTM_IEX!J60</f>
        <v>33.75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7.8956160000000004</v>
      </c>
      <c r="E61">
        <f>GT_NG!T61</f>
        <v>6.5632621359223302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49.997845291962939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439.49424843216048</v>
      </c>
      <c r="P61" s="37">
        <v>19.279063577638546</v>
      </c>
      <c r="Q61" s="37">
        <v>7.71</v>
      </c>
      <c r="R61" s="39">
        <v>25.2</v>
      </c>
      <c r="S61" s="39">
        <v>0</v>
      </c>
      <c r="T61" s="38">
        <f>SUMPRODUCT(LTA!J61:AN61,LTA!J$101:AN$101,LTA!J$105:AN$105)</f>
        <v>83.5</v>
      </c>
      <c r="U61" s="38">
        <f>SUMPRODUCT(LTA!J61:AN61,LTA!J$102:AN$102,LTA!J$105:AN$105)</f>
        <v>438.92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72.31</v>
      </c>
      <c r="Z61" s="35">
        <f>IEX!P61</f>
        <v>0</v>
      </c>
      <c r="AA61" s="76">
        <f>STOA!J61</f>
        <v>3.13</v>
      </c>
      <c r="AB61" s="76">
        <f>-STOA!P61</f>
        <v>0</v>
      </c>
      <c r="AC61">
        <f t="shared" si="0"/>
        <v>9.0012002764139378</v>
      </c>
      <c r="AD61">
        <f t="shared" si="1"/>
        <v>1144.9988351612703</v>
      </c>
      <c r="AE61">
        <f>'IDT-1'!F61</f>
        <v>107</v>
      </c>
      <c r="AF61" s="25"/>
      <c r="AG61">
        <f t="shared" si="2"/>
        <v>1251.9988351612703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7.8956160000000004</v>
      </c>
      <c r="E62">
        <f>GT_NG!T62</f>
        <v>6.5632621359223302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49.997845291962939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439.49424843216048</v>
      </c>
      <c r="P62" s="37">
        <v>19.279063577638546</v>
      </c>
      <c r="Q62" s="37">
        <v>7.71</v>
      </c>
      <c r="R62" s="39">
        <v>25.2</v>
      </c>
      <c r="S62" s="39">
        <v>0</v>
      </c>
      <c r="T62" s="38">
        <f>SUMPRODUCT(LTA!J62:AN62,LTA!J$101:AN$101,LTA!J$105:AN$105)</f>
        <v>76.69</v>
      </c>
      <c r="U62" s="38">
        <f>SUMPRODUCT(LTA!J62:AN62,LTA!J$102:AN$102,LTA!J$105:AN$105)</f>
        <v>433.36000000000007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140.76</v>
      </c>
      <c r="Z62" s="35">
        <f>IEX!P62</f>
        <v>0</v>
      </c>
      <c r="AA62" s="76">
        <f>STOA!J62</f>
        <v>3.13</v>
      </c>
      <c r="AB62" s="76">
        <f>-STOA!P62</f>
        <v>0</v>
      </c>
      <c r="AC62">
        <f t="shared" si="0"/>
        <v>9.5138162764139373</v>
      </c>
      <c r="AD62">
        <f t="shared" si="1"/>
        <v>1210.2062191612706</v>
      </c>
      <c r="AE62">
        <f>'IDT-1'!F62</f>
        <v>55</v>
      </c>
      <c r="AF62" s="25"/>
      <c r="AG62">
        <f t="shared" si="2"/>
        <v>1265.2062191612706</v>
      </c>
      <c r="AI62" s="35">
        <f>PXIL!J62</f>
        <v>0</v>
      </c>
      <c r="AJ62" s="35">
        <f>PXIL!P62</f>
        <v>0</v>
      </c>
      <c r="AK62" s="35">
        <f>RTM_IEX!J62</f>
        <v>9.64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7.8956160000000004</v>
      </c>
      <c r="E63">
        <f>GT_NG!T63</f>
        <v>6.5632621359223302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49.997845291962939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441.31357243216047</v>
      </c>
      <c r="P63" s="37">
        <v>19.279063577638546</v>
      </c>
      <c r="Q63" s="37">
        <v>7.71</v>
      </c>
      <c r="R63" s="39">
        <v>25.2</v>
      </c>
      <c r="S63" s="39">
        <v>0</v>
      </c>
      <c r="T63" s="38">
        <f>SUMPRODUCT(LTA!J63:AN63,LTA!J$101:AN$101,LTA!J$105:AN$105)</f>
        <v>68.760000000000005</v>
      </c>
      <c r="U63" s="38">
        <f>SUMPRODUCT(LTA!J63:AN63,LTA!J$102:AN$102,LTA!J$105:AN$105)</f>
        <v>431.11000000000007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165.82</v>
      </c>
      <c r="Z63" s="35">
        <f>IEX!P63</f>
        <v>0</v>
      </c>
      <c r="AA63" s="76">
        <f>STOA!J63</f>
        <v>3.13</v>
      </c>
      <c r="AB63" s="76">
        <f>-STOA!P63</f>
        <v>0</v>
      </c>
      <c r="AC63">
        <f t="shared" si="0"/>
        <v>9.756859003613938</v>
      </c>
      <c r="AD63">
        <f t="shared" si="1"/>
        <v>1241.1225004340704</v>
      </c>
      <c r="AE63">
        <f>'IDT-1'!F63</f>
        <v>42.564</v>
      </c>
      <c r="AF63" s="25"/>
      <c r="AG63">
        <f t="shared" si="2"/>
        <v>1283.6865004340705</v>
      </c>
      <c r="AI63" s="35">
        <f>PXIL!J63</f>
        <v>0</v>
      </c>
      <c r="AJ63" s="35">
        <f>PXIL!P63</f>
        <v>0</v>
      </c>
      <c r="AK63" s="35">
        <f>RTM_IEX!J63</f>
        <v>24.1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7.8956160000000004</v>
      </c>
      <c r="E64">
        <f>GT_NG!T64</f>
        <v>6.5632621359223302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49.997845291962939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455.84866618958324</v>
      </c>
      <c r="P64" s="37">
        <v>72.947129083038178</v>
      </c>
      <c r="Q64" s="37">
        <v>26.676932275497297</v>
      </c>
      <c r="R64" s="39">
        <v>25.2</v>
      </c>
      <c r="S64" s="39">
        <v>0</v>
      </c>
      <c r="T64" s="38">
        <f>SUMPRODUCT(LTA!J64:AN64,LTA!J$101:AN$101,LTA!J$105:AN$105)</f>
        <v>60.68</v>
      </c>
      <c r="U64" s="38">
        <f>SUMPRODUCT(LTA!J64:AN64,LTA!J$102:AN$102,LTA!J$105:AN$105)</f>
        <v>423.48000000000008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120.15</v>
      </c>
      <c r="Z64" s="35">
        <f>IEX!P64</f>
        <v>0</v>
      </c>
      <c r="AA64" s="76">
        <f>STOA!J64</f>
        <v>3.13</v>
      </c>
      <c r="AB64" s="76">
        <f>-STOA!P64</f>
        <v>0</v>
      </c>
      <c r="AC64">
        <f t="shared" si="0"/>
        <v>9.7700417176128322</v>
      </c>
      <c r="AD64">
        <f t="shared" si="1"/>
        <v>1242.7994092583913</v>
      </c>
      <c r="AE64">
        <f>'IDT-1'!F64</f>
        <v>35.698999999999998</v>
      </c>
      <c r="AF64" s="25"/>
      <c r="AG64">
        <f t="shared" si="2"/>
        <v>1278.4984092583913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7.8956160000000004</v>
      </c>
      <c r="E65">
        <f>GT_NG!T65</f>
        <v>6.5632621359223302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49.997934311092749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486.28792809434515</v>
      </c>
      <c r="P65" s="37">
        <v>75.147129049511008</v>
      </c>
      <c r="Q65" s="37">
        <v>26.676932275497297</v>
      </c>
      <c r="R65" s="39">
        <v>25.2</v>
      </c>
      <c r="S65" s="39">
        <v>0</v>
      </c>
      <c r="T65" s="38">
        <f>SUMPRODUCT(LTA!J65:AN65,LTA!J$101:AN$101,LTA!J$105:AN$105)</f>
        <v>51.69</v>
      </c>
      <c r="U65" s="38">
        <f>SUMPRODUCT(LTA!J65:AN65,LTA!J$102:AN$102,LTA!J$105:AN$105)</f>
        <v>415.30000000000007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101.24</v>
      </c>
      <c r="Z65" s="35">
        <f>IEX!P65</f>
        <v>0</v>
      </c>
      <c r="AA65" s="76">
        <f>STOA!J65</f>
        <v>3.13</v>
      </c>
      <c r="AB65" s="76">
        <f>-STOA!P65</f>
        <v>0</v>
      </c>
      <c r="AC65">
        <f t="shared" si="0"/>
        <v>9.8218178373837191</v>
      </c>
      <c r="AD65">
        <f t="shared" si="1"/>
        <v>1229.306984028985</v>
      </c>
      <c r="AE65">
        <f>'IDT-1'!F65</f>
        <v>37.987000000000002</v>
      </c>
      <c r="AF65" s="25"/>
      <c r="AG65">
        <f t="shared" si="2"/>
        <v>1267.2939840289851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7.8956160000000004</v>
      </c>
      <c r="E66">
        <f>GT_NG!T66</f>
        <v>6.5632621359223302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49.997934311092749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548.26388364990078</v>
      </c>
      <c r="P66" s="37">
        <v>75.147129049511008</v>
      </c>
      <c r="Q66" s="37">
        <v>26.676932275497297</v>
      </c>
      <c r="R66" s="39">
        <v>25.2</v>
      </c>
      <c r="S66" s="39">
        <v>0</v>
      </c>
      <c r="T66" s="38">
        <f>SUMPRODUCT(LTA!J66:AN66,LTA!J$101:AN$101,LTA!J$105:AN$105)</f>
        <v>43.76</v>
      </c>
      <c r="U66" s="38">
        <f>SUMPRODUCT(LTA!J66:AN66,LTA!J$102:AN$102,LTA!J$105:AN$105)</f>
        <v>406.97000000000008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3.13</v>
      </c>
      <c r="AB66" s="76">
        <f>-STOA!P66</f>
        <v>0</v>
      </c>
      <c r="AC66">
        <f t="shared" si="0"/>
        <v>9.6861551078910093</v>
      </c>
      <c r="AD66">
        <f t="shared" si="1"/>
        <v>1232.1286023140335</v>
      </c>
      <c r="AE66">
        <f>'IDT-1'!F66</f>
        <v>35.698999999999998</v>
      </c>
      <c r="AF66" s="25"/>
      <c r="AG66">
        <f t="shared" si="2"/>
        <v>1267.8276023140336</v>
      </c>
      <c r="AI66" s="35">
        <f>PXIL!J66</f>
        <v>0</v>
      </c>
      <c r="AJ66" s="35">
        <f>PXIL!P66</f>
        <v>0</v>
      </c>
      <c r="AK66" s="35">
        <f>RTM_IEX!J66</f>
        <v>48.21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7.8956160000000004</v>
      </c>
      <c r="E67">
        <f>GT_NG!T67</f>
        <v>6.5632621359223302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49.9979761181947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608.26388364990066</v>
      </c>
      <c r="P67" s="37">
        <v>75.147129049511008</v>
      </c>
      <c r="Q67" s="37">
        <v>26.676932275497297</v>
      </c>
      <c r="R67" s="39">
        <v>25.2</v>
      </c>
      <c r="S67" s="39">
        <v>0</v>
      </c>
      <c r="T67" s="38">
        <f>SUMPRODUCT(LTA!J67:AN67,LTA!J$101:AN$101,LTA!J$105:AN$105)</f>
        <v>34.93</v>
      </c>
      <c r="U67" s="38">
        <f>SUMPRODUCT(LTA!J67:AN67,LTA!J$102:AN$102,LTA!J$105:AN$105)</f>
        <v>393.81000000000006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3.13</v>
      </c>
      <c r="AB67" s="76">
        <f>-STOA!P67</f>
        <v>0</v>
      </c>
      <c r="AC67">
        <f t="shared" si="0"/>
        <v>9.7193834339864047</v>
      </c>
      <c r="AD67">
        <f t="shared" si="1"/>
        <v>1236.3554157950398</v>
      </c>
      <c r="AE67">
        <f>'IDT-1'!F67</f>
        <v>26.545000000000002</v>
      </c>
      <c r="AF67" s="25"/>
      <c r="AG67">
        <f t="shared" si="2"/>
        <v>1262.9004157950399</v>
      </c>
      <c r="AI67" s="35">
        <f>PXIL!J67</f>
        <v>0</v>
      </c>
      <c r="AJ67" s="35">
        <f>PXIL!P67</f>
        <v>0</v>
      </c>
      <c r="AK67" s="35">
        <f>RTM_IEX!J67</f>
        <v>14.46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7.8956160000000004</v>
      </c>
      <c r="E68">
        <f>GT_NG!T68</f>
        <v>6.5632621359223302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49.998091967181836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630.62856291280673</v>
      </c>
      <c r="P68" s="37">
        <v>75.147129049511008</v>
      </c>
      <c r="Q68" s="37">
        <v>26.676932275497297</v>
      </c>
      <c r="R68" s="39">
        <v>23.162545334652162</v>
      </c>
      <c r="S68" s="39">
        <v>0</v>
      </c>
      <c r="T68" s="38">
        <f>SUMPRODUCT(LTA!J68:AN68,LTA!J$101:AN$101,LTA!J$105:AN$105)</f>
        <v>26.09</v>
      </c>
      <c r="U68" s="38">
        <f>SUMPRODUCT(LTA!J68:AN68,LTA!J$102:AN$102,LTA!J$105:AN$105)</f>
        <v>383.67000000000007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3.13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9.7298926894694571</v>
      </c>
      <c r="AD68">
        <f t="shared" ref="AD68:AD98" si="4">SUM(B68:AB68,AI68:AV68)-AC68</f>
        <v>1237.6922469861022</v>
      </c>
      <c r="AE68">
        <f>'IDT-1'!F68</f>
        <v>21.968</v>
      </c>
      <c r="AF68" s="25"/>
      <c r="AG68">
        <f t="shared" ref="AG68:AG98" si="5">SUM(AD68:AF68)</f>
        <v>1259.6602469861023</v>
      </c>
      <c r="AI68" s="35">
        <f>PXIL!J68</f>
        <v>0</v>
      </c>
      <c r="AJ68" s="35">
        <f>PXIL!P68</f>
        <v>0</v>
      </c>
      <c r="AK68" s="35">
        <f>RTM_IEX!J68</f>
        <v>14.46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7.8956160000000004</v>
      </c>
      <c r="E69">
        <f>GT_NG!T69</f>
        <v>6.5632621359223302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49.998091967181836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640.96083016262958</v>
      </c>
      <c r="P69" s="37">
        <v>75.147129049511008</v>
      </c>
      <c r="Q69" s="37">
        <v>26.676932275497297</v>
      </c>
      <c r="R69" s="39">
        <v>16.63</v>
      </c>
      <c r="S69" s="39">
        <v>0</v>
      </c>
      <c r="T69" s="38">
        <f>SUMPRODUCT(LTA!J69:AN69,LTA!J$101:AN$101,LTA!J$105:AN$105)</f>
        <v>19.25</v>
      </c>
      <c r="U69" s="38">
        <f>SUMPRODUCT(LTA!J69:AN69,LTA!J$102:AN$102,LTA!J$105:AN$105)</f>
        <v>382.49000000000007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3.13</v>
      </c>
      <c r="AB69" s="76">
        <f>-STOA!P69</f>
        <v>0</v>
      </c>
      <c r="AC69">
        <f t="shared" si="3"/>
        <v>9.9193525204077879</v>
      </c>
      <c r="AD69">
        <f t="shared" si="4"/>
        <v>1261.7925090703345</v>
      </c>
      <c r="AE69">
        <f>'IDT-1'!F69</f>
        <v>11.442</v>
      </c>
      <c r="AF69" s="25"/>
      <c r="AG69">
        <f t="shared" si="5"/>
        <v>1273.2345090703345</v>
      </c>
      <c r="AI69" s="35">
        <f>PXIL!J69</f>
        <v>0</v>
      </c>
      <c r="AJ69" s="35">
        <f>PXIL!P69</f>
        <v>0</v>
      </c>
      <c r="AK69" s="35">
        <f>RTM_IEX!J69</f>
        <v>42.97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7.8956160000000004</v>
      </c>
      <c r="E70">
        <f>GT_NG!T70</f>
        <v>6.5632621359223302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49.998091967181836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651.13163603413682</v>
      </c>
      <c r="P70" s="37">
        <v>75.147129049511008</v>
      </c>
      <c r="Q70" s="37">
        <v>26.676932275497297</v>
      </c>
      <c r="R70" s="39">
        <v>10.42</v>
      </c>
      <c r="S70" s="39">
        <v>0</v>
      </c>
      <c r="T70" s="38">
        <f>SUMPRODUCT(LTA!J70:AN70,LTA!J$101:AN$101,LTA!J$105:AN$105)</f>
        <v>11.440000000000001</v>
      </c>
      <c r="U70" s="38">
        <f>SUMPRODUCT(LTA!J70:AN70,LTA!J$102:AN$102,LTA!J$105:AN$105)</f>
        <v>383.64000000000004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3.13</v>
      </c>
      <c r="AB70" s="76">
        <f>-STOA!P70</f>
        <v>0</v>
      </c>
      <c r="AC70">
        <f t="shared" si="3"/>
        <v>9.7978348062055467</v>
      </c>
      <c r="AD70">
        <f t="shared" si="4"/>
        <v>1246.3348326560438</v>
      </c>
      <c r="AE70">
        <f>'IDT-1'!F70</f>
        <v>11.9</v>
      </c>
      <c r="AF70" s="25"/>
      <c r="AG70">
        <f t="shared" si="5"/>
        <v>1258.2348326560439</v>
      </c>
      <c r="AI70" s="35">
        <f>PXIL!J70</f>
        <v>0</v>
      </c>
      <c r="AJ70" s="35">
        <f>PXIL!P70</f>
        <v>0</v>
      </c>
      <c r="AK70" s="35">
        <f>RTM_IEX!J70</f>
        <v>30.09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7.8956160000000004</v>
      </c>
      <c r="E71">
        <f>GT_NG!T71</f>
        <v>6.5632621359223302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660.70023699677847</v>
      </c>
      <c r="P71" s="37">
        <v>75.147129049511008</v>
      </c>
      <c r="Q71" s="37">
        <v>26.676932275497297</v>
      </c>
      <c r="R71" s="39">
        <v>4.78</v>
      </c>
      <c r="S71" s="39">
        <v>0</v>
      </c>
      <c r="T71" s="38">
        <f>SUMPRODUCT(LTA!J71:AN71,LTA!J$101:AN$101,LTA!J$105:AN$105)</f>
        <v>6.6899999999999995</v>
      </c>
      <c r="U71" s="38">
        <f>SUMPRODUCT(LTA!J71:AN71,LTA!J$102:AN$102,LTA!J$105:AN$105)</f>
        <v>383.56000000000006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37.270000000000003</v>
      </c>
      <c r="Z71" s="35">
        <f>IEX!P71</f>
        <v>0</v>
      </c>
      <c r="AA71" s="76">
        <f>STOA!J71</f>
        <v>3.13</v>
      </c>
      <c r="AB71" s="76">
        <f>-STOA!P71</f>
        <v>0</v>
      </c>
      <c r="AC71">
        <f t="shared" si="3"/>
        <v>10.357176776370133</v>
      </c>
      <c r="AD71">
        <f t="shared" si="4"/>
        <v>1317.4859996813393</v>
      </c>
      <c r="AE71">
        <f>'IDT-1'!F71</f>
        <v>6.407</v>
      </c>
      <c r="AF71" s="25"/>
      <c r="AG71">
        <f t="shared" si="5"/>
        <v>1323.8929996813392</v>
      </c>
      <c r="AI71" s="35">
        <f>PXIL!J71</f>
        <v>0</v>
      </c>
      <c r="AJ71" s="35">
        <f>PXIL!P71</f>
        <v>0</v>
      </c>
      <c r="AK71" s="35">
        <f>RTM_IEX!J71</f>
        <v>48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7.8956160000000004</v>
      </c>
      <c r="E72">
        <f>GT_NG!T72</f>
        <v>6.5632621359223302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675.44164818591264</v>
      </c>
      <c r="P72" s="37">
        <v>75.147129049511008</v>
      </c>
      <c r="Q72" s="37">
        <v>26.676932275497297</v>
      </c>
      <c r="R72" s="39">
        <v>1.6974512743628183</v>
      </c>
      <c r="S72" s="39">
        <v>0</v>
      </c>
      <c r="T72" s="38">
        <f>SUMPRODUCT(LTA!J72:AN72,LTA!J$101:AN$101,LTA!J$105:AN$105)</f>
        <v>3.95</v>
      </c>
      <c r="U72" s="38">
        <f>SUMPRODUCT(LTA!J72:AN72,LTA!J$102:AN$102,LTA!J$105:AN$105)</f>
        <v>402.07000000000005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21.41</v>
      </c>
      <c r="Z72" s="35">
        <f>IEX!P72</f>
        <v>0</v>
      </c>
      <c r="AA72" s="76">
        <f>STOA!J72</f>
        <v>3.13</v>
      </c>
      <c r="AB72" s="76">
        <f>-STOA!P72</f>
        <v>0</v>
      </c>
      <c r="AC72">
        <f t="shared" si="3"/>
        <v>10.308183903585411</v>
      </c>
      <c r="AD72">
        <f t="shared" si="4"/>
        <v>1311.2538550176212</v>
      </c>
      <c r="AE72">
        <f>'IDT-1'!F72</f>
        <v>25.172000000000001</v>
      </c>
      <c r="AF72" s="25"/>
      <c r="AG72">
        <f t="shared" si="5"/>
        <v>1336.4258550176212</v>
      </c>
      <c r="AI72" s="35">
        <f>PXIL!J72</f>
        <v>0</v>
      </c>
      <c r="AJ72" s="35">
        <f>PXIL!P72</f>
        <v>0</v>
      </c>
      <c r="AK72" s="35">
        <f>RTM_IEX!J72</f>
        <v>30.15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7.8956160000000004</v>
      </c>
      <c r="E73">
        <f>GT_NG!T73</f>
        <v>7.1208676140613312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706.05453484347913</v>
      </c>
      <c r="P73" s="37">
        <v>75.147129049511008</v>
      </c>
      <c r="Q73" s="37">
        <v>26.676932275497297</v>
      </c>
      <c r="R73" s="39">
        <v>0.72</v>
      </c>
      <c r="S73" s="39">
        <v>0</v>
      </c>
      <c r="T73" s="38">
        <f>SUMPRODUCT(LTA!J73:AN73,LTA!J$101:AN$101,LTA!J$105:AN$105)</f>
        <v>2.23</v>
      </c>
      <c r="U73" s="38">
        <f>SUMPRODUCT(LTA!J73:AN73,LTA!J$102:AN$102,LTA!J$105:AN$105)</f>
        <v>402.04000000000008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19.62</v>
      </c>
      <c r="Z73" s="35">
        <f>IEX!P73</f>
        <v>0</v>
      </c>
      <c r="AA73" s="76">
        <f>STOA!J73</f>
        <v>3.13</v>
      </c>
      <c r="AB73" s="76">
        <f>-STOA!P73</f>
        <v>0</v>
      </c>
      <c r="AC73">
        <f t="shared" si="3"/>
        <v>10.430272669673363</v>
      </c>
      <c r="AD73">
        <f t="shared" si="4"/>
        <v>1288.6348071128755</v>
      </c>
      <c r="AE73">
        <f>'IDT-1'!F73</f>
        <v>18.306999999999999</v>
      </c>
      <c r="AF73" s="25"/>
      <c r="AG73">
        <f t="shared" si="5"/>
        <v>1306.9418071128755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7.8956160000000004</v>
      </c>
      <c r="E74">
        <f>GT_NG!T74</f>
        <v>7.1208676140613312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729.17028690699044</v>
      </c>
      <c r="P74" s="37">
        <v>75.147129049511008</v>
      </c>
      <c r="Q74" s="37">
        <v>26.676932275497297</v>
      </c>
      <c r="R74" s="39">
        <v>0.40253164556962029</v>
      </c>
      <c r="S74" s="39">
        <v>0</v>
      </c>
      <c r="T74" s="38">
        <f>SUMPRODUCT(LTA!J74:AN74,LTA!J$101:AN$101,LTA!J$105:AN$105)</f>
        <v>1.49</v>
      </c>
      <c r="U74" s="38">
        <f>SUMPRODUCT(LTA!J74:AN74,LTA!J$102:AN$102,LTA!J$105:AN$105)</f>
        <v>402.87000000000006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18.36</v>
      </c>
      <c r="Z74" s="35">
        <f>IEX!P74</f>
        <v>0</v>
      </c>
      <c r="AA74" s="76">
        <f>STOA!J74</f>
        <v>3.13</v>
      </c>
      <c r="AB74" s="76">
        <f>-STOA!P74</f>
        <v>0</v>
      </c>
      <c r="AC74">
        <f t="shared" si="3"/>
        <v>10.606834600886797</v>
      </c>
      <c r="AD74">
        <f t="shared" si="4"/>
        <v>1309.086528890743</v>
      </c>
      <c r="AE74">
        <f>'IDT-1'!F74</f>
        <v>16.018999999999998</v>
      </c>
      <c r="AF74" s="25"/>
      <c r="AG74">
        <f t="shared" si="5"/>
        <v>1325.105528890743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7.8956160000000004</v>
      </c>
      <c r="E75">
        <f>GT_NG!T75</f>
        <v>7.2020942408376962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729.17028690699044</v>
      </c>
      <c r="P75" s="37">
        <v>75.147129049511008</v>
      </c>
      <c r="Q75" s="37">
        <v>26.676932275497297</v>
      </c>
      <c r="R75" s="39">
        <v>0</v>
      </c>
      <c r="S75" s="39">
        <v>0</v>
      </c>
      <c r="T75" s="38">
        <f>SUMPRODUCT(LTA!J75:AN75,LTA!J$101:AN$101,LTA!J$105:AN$105)</f>
        <v>0.84</v>
      </c>
      <c r="U75" s="38">
        <f>SUMPRODUCT(LTA!J75:AN75,LTA!J$102:AN$102,LTA!J$105:AN$105)</f>
        <v>402.87000000000006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19.73</v>
      </c>
      <c r="Z75" s="35">
        <f>IEX!P75</f>
        <v>0</v>
      </c>
      <c r="AA75" s="76">
        <f>STOA!J75</f>
        <v>3.13</v>
      </c>
      <c r="AB75" s="76">
        <f>-STOA!P75</f>
        <v>0</v>
      </c>
      <c r="AC75">
        <f t="shared" si="3"/>
        <v>10.477210056088126</v>
      </c>
      <c r="AD75">
        <f t="shared" si="4"/>
        <v>1332.7548484167485</v>
      </c>
      <c r="AE75">
        <f>'IDT-1'!F75</f>
        <v>0</v>
      </c>
      <c r="AF75" s="25"/>
      <c r="AG75">
        <f t="shared" si="5"/>
        <v>1332.7548484167485</v>
      </c>
      <c r="AI75" s="35">
        <f>PXIL!J75</f>
        <v>0</v>
      </c>
      <c r="AJ75" s="35">
        <f>PXIL!P75</f>
        <v>0</v>
      </c>
      <c r="AK75" s="35">
        <f>RTM_IEX!J75</f>
        <v>2.0499999999999998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7.8956160000000004</v>
      </c>
      <c r="E76">
        <f>GT_NG!T76</f>
        <v>7.2020942408376962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730.99267890699048</v>
      </c>
      <c r="P76" s="37">
        <v>75.147129049511008</v>
      </c>
      <c r="Q76" s="37">
        <v>26.676932275497297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402.70000000000005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17.88</v>
      </c>
      <c r="Z76" s="35">
        <f>IEX!P76</f>
        <v>0</v>
      </c>
      <c r="AA76" s="76">
        <f>STOA!J76</f>
        <v>3.13</v>
      </c>
      <c r="AB76" s="76">
        <f>-STOA!P76</f>
        <v>0</v>
      </c>
      <c r="AC76">
        <f t="shared" si="3"/>
        <v>10.453126713688127</v>
      </c>
      <c r="AD76">
        <f t="shared" si="4"/>
        <v>1329.6913237591486</v>
      </c>
      <c r="AE76">
        <f>'IDT-1'!F76</f>
        <v>0</v>
      </c>
      <c r="AF76" s="25"/>
      <c r="AG76">
        <f t="shared" si="5"/>
        <v>1329.6913237591486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7.8956160000000004</v>
      </c>
      <c r="E77">
        <f>GT_NG!T77</f>
        <v>7.2020942408376962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739.15335484177308</v>
      </c>
      <c r="P77" s="37">
        <v>75.147129049511008</v>
      </c>
      <c r="Q77" s="37">
        <v>26.676932275497297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406.83000000000004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20.49</v>
      </c>
      <c r="Z77" s="35">
        <f>IEX!P77</f>
        <v>0</v>
      </c>
      <c r="AA77" s="76">
        <f>STOA!J77</f>
        <v>3.13</v>
      </c>
      <c r="AB77" s="76">
        <f>-STOA!P77</f>
        <v>0</v>
      </c>
      <c r="AC77">
        <f t="shared" si="3"/>
        <v>10.765884943044538</v>
      </c>
      <c r="AD77">
        <f t="shared" si="4"/>
        <v>1319.2792414645749</v>
      </c>
      <c r="AE77">
        <f>'IDT-1'!F77</f>
        <v>0</v>
      </c>
      <c r="AF77" s="25"/>
      <c r="AG77">
        <f t="shared" si="5"/>
        <v>1319.2792414645749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7.8956160000000004</v>
      </c>
      <c r="E78">
        <f>GT_NG!T78</f>
        <v>7.2020942408376962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739.52466709628993</v>
      </c>
      <c r="P78" s="37">
        <v>75.147129049511008</v>
      </c>
      <c r="Q78" s="37">
        <v>26.676932275497297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407.16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24.25</v>
      </c>
      <c r="Z78" s="35">
        <f>IEX!P78</f>
        <v>0</v>
      </c>
      <c r="AA78" s="76">
        <f>STOA!J78</f>
        <v>3.13</v>
      </c>
      <c r="AB78" s="76">
        <f>-STOA!P78</f>
        <v>0</v>
      </c>
      <c r="AC78">
        <f t="shared" si="3"/>
        <v>10.887157679738415</v>
      </c>
      <c r="AD78">
        <f t="shared" si="4"/>
        <v>1312.6192809823976</v>
      </c>
      <c r="AE78">
        <f>'IDT-1'!F78</f>
        <v>0</v>
      </c>
      <c r="AF78" s="25"/>
      <c r="AG78">
        <f t="shared" si="5"/>
        <v>1312.6192809823976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7.8956160000000004</v>
      </c>
      <c r="E79">
        <f>GT_NG!T79</f>
        <v>7.2020942408376962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69.607339677444017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731.34570259741702</v>
      </c>
      <c r="P79" s="37">
        <v>75.147129049511008</v>
      </c>
      <c r="Q79" s="37">
        <v>26.676932275497297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407.16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31.82</v>
      </c>
      <c r="Z79" s="35">
        <f>IEX!P79</f>
        <v>0</v>
      </c>
      <c r="AA79" s="76">
        <f>STOA!J79</f>
        <v>3.22</v>
      </c>
      <c r="AB79" s="76">
        <f>-STOA!P79</f>
        <v>0</v>
      </c>
      <c r="AC79">
        <f t="shared" si="3"/>
        <v>11.025233416935544</v>
      </c>
      <c r="AD79">
        <f t="shared" si="4"/>
        <v>1296.0495804237714</v>
      </c>
      <c r="AE79">
        <f>'IDT-1'!F79</f>
        <v>0</v>
      </c>
      <c r="AF79" s="25"/>
      <c r="AG79">
        <f t="shared" si="5"/>
        <v>1296.0495804237714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-53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7.8956160000000004</v>
      </c>
      <c r="E80">
        <f>GT_NG!T80</f>
        <v>7.1289902767389677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50.000000000000007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738.96136781822372</v>
      </c>
      <c r="P80" s="37">
        <v>75.147129049511008</v>
      </c>
      <c r="Q80" s="37">
        <v>26.676932275497297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407.32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3.22</v>
      </c>
      <c r="AB80" s="76">
        <f>-STOA!P80</f>
        <v>0</v>
      </c>
      <c r="AC80">
        <f t="shared" si="3"/>
        <v>10.519092461319111</v>
      </c>
      <c r="AD80">
        <f t="shared" si="4"/>
        <v>1273.8309429586518</v>
      </c>
      <c r="AE80">
        <f>'IDT-1'!F80</f>
        <v>0</v>
      </c>
      <c r="AF80" s="25"/>
      <c r="AG80">
        <f t="shared" si="5"/>
        <v>1273.8309429586518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7.8956160000000004</v>
      </c>
      <c r="E81">
        <f>GT_NG!T81</f>
        <v>7.1289902767389677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50.000000000000007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709.24166945495642</v>
      </c>
      <c r="P81" s="37">
        <v>75.147129049511008</v>
      </c>
      <c r="Q81" s="37">
        <v>26.676932275497297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407.19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3.22</v>
      </c>
      <c r="AB81" s="76">
        <f>-STOA!P81</f>
        <v>0</v>
      </c>
      <c r="AC81">
        <f t="shared" si="3"/>
        <v>10.467075134585526</v>
      </c>
      <c r="AD81">
        <f t="shared" si="4"/>
        <v>1221.0332619221183</v>
      </c>
      <c r="AE81">
        <f>'IDT-1'!F81</f>
        <v>0</v>
      </c>
      <c r="AF81" s="25"/>
      <c r="AG81">
        <f t="shared" si="5"/>
        <v>1221.0332619221183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7.8956160000000004</v>
      </c>
      <c r="E82">
        <f>GT_NG!T82</f>
        <v>7.1289902767389677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50.000000000000007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691.08910803172284</v>
      </c>
      <c r="P82" s="37">
        <v>75.147129049511008</v>
      </c>
      <c r="Q82" s="37">
        <v>26.676932275497297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358.06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3.22</v>
      </c>
      <c r="AB82" s="76">
        <f>-STOA!P82</f>
        <v>0</v>
      </c>
      <c r="AC82">
        <f t="shared" si="3"/>
        <v>9.7850447898322184</v>
      </c>
      <c r="AD82">
        <f t="shared" si="4"/>
        <v>1174.432730843638</v>
      </c>
      <c r="AE82">
        <f>'IDT-1'!F82</f>
        <v>0</v>
      </c>
      <c r="AF82" s="25"/>
      <c r="AG82">
        <f t="shared" si="5"/>
        <v>1174.432730843638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7.8956160000000004</v>
      </c>
      <c r="E83">
        <f>GT_NG!T83</f>
        <v>7.2020942408376962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50.000000000000007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633.54689037514117</v>
      </c>
      <c r="P83" s="37">
        <v>75.147129049511008</v>
      </c>
      <c r="Q83" s="37">
        <v>26.676932275497297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357.54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3.32</v>
      </c>
      <c r="AB83" s="76">
        <f>-STOA!P83</f>
        <v>0</v>
      </c>
      <c r="AC83">
        <f t="shared" si="3"/>
        <v>9.4514294772699134</v>
      </c>
      <c r="AD83">
        <f t="shared" si="4"/>
        <v>1101.8772324637173</v>
      </c>
      <c r="AE83">
        <f>'IDT-1'!F83</f>
        <v>0</v>
      </c>
      <c r="AF83" s="25"/>
      <c r="AG83">
        <f t="shared" si="5"/>
        <v>1101.8772324637173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7.8956160000000004</v>
      </c>
      <c r="E84">
        <f>GT_NG!T84</f>
        <v>7.2020942408376962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50.000000000000007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597.64269107795656</v>
      </c>
      <c r="P84" s="37">
        <v>75.147129049511008</v>
      </c>
      <c r="Q84" s="37">
        <v>26.676932275497297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357.04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3.32</v>
      </c>
      <c r="AB84" s="76">
        <f>-STOA!P84</f>
        <v>0</v>
      </c>
      <c r="AC84">
        <f t="shared" si="3"/>
        <v>8.9709437656867674</v>
      </c>
      <c r="AD84">
        <f t="shared" si="4"/>
        <v>1090.9535188781158</v>
      </c>
      <c r="AE84">
        <f>'IDT-1'!F84</f>
        <v>0</v>
      </c>
      <c r="AF84" s="25"/>
      <c r="AG84">
        <f t="shared" si="5"/>
        <v>1090.9535188781158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7.8956160000000004</v>
      </c>
      <c r="E85">
        <f>GT_NG!T85</f>
        <v>7.2020942408376962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567.77266910645824</v>
      </c>
      <c r="P85" s="37">
        <v>75.147129049511008</v>
      </c>
      <c r="Q85" s="37">
        <v>26.676932275497297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356.37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3.32</v>
      </c>
      <c r="AB85" s="76">
        <f>-STOA!P85</f>
        <v>0</v>
      </c>
      <c r="AC85">
        <f t="shared" si="3"/>
        <v>8.7563155491568931</v>
      </c>
      <c r="AD85">
        <f t="shared" si="4"/>
        <v>1057.6281251231474</v>
      </c>
      <c r="AE85">
        <f>'IDT-1'!F85</f>
        <v>0</v>
      </c>
      <c r="AF85" s="25"/>
      <c r="AG85">
        <f t="shared" si="5"/>
        <v>1057.6281251231474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-28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7.8956160000000004</v>
      </c>
      <c r="E86">
        <f>GT_NG!T86</f>
        <v>7.1289902767389677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529.48814436176065</v>
      </c>
      <c r="P86" s="37">
        <v>75.147129049511008</v>
      </c>
      <c r="Q86" s="37">
        <v>26.676932275497297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356.2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3.32</v>
      </c>
      <c r="AB86" s="76">
        <f>-STOA!P86</f>
        <v>0</v>
      </c>
      <c r="AC86">
        <f t="shared" si="3"/>
        <v>8.41649345381526</v>
      </c>
      <c r="AD86">
        <f t="shared" si="4"/>
        <v>1024.4403185096926</v>
      </c>
      <c r="AE86">
        <f>'IDT-1'!F86</f>
        <v>0</v>
      </c>
      <c r="AF86" s="25"/>
      <c r="AG86">
        <f t="shared" si="5"/>
        <v>1024.4403185096926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-23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7.8956160000000004</v>
      </c>
      <c r="E87">
        <f>GT_NG!T87</f>
        <v>7.6775496210754257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488.81890459117443</v>
      </c>
      <c r="P87" s="37">
        <v>75.147129049511008</v>
      </c>
      <c r="Q87" s="37">
        <v>26.676932275497297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355.42999999999995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3.32</v>
      </c>
      <c r="AB87" s="76">
        <f>-STOA!P87</f>
        <v>0</v>
      </c>
      <c r="AC87">
        <f t="shared" si="3"/>
        <v>8.0069818259906125</v>
      </c>
      <c r="AD87">
        <f t="shared" si="4"/>
        <v>1018.5291497112676</v>
      </c>
      <c r="AE87">
        <f>'IDT-1'!F87</f>
        <v>0</v>
      </c>
      <c r="AF87" s="25"/>
      <c r="AG87">
        <f t="shared" si="5"/>
        <v>1018.5291497112676</v>
      </c>
      <c r="AI87" s="35">
        <f>PXIL!J87</f>
        <v>0</v>
      </c>
      <c r="AJ87" s="35">
        <f>PXIL!P87</f>
        <v>0</v>
      </c>
      <c r="AK87" s="35">
        <f>RTM_IEX!J87</f>
        <v>11.57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7.8956160000000004</v>
      </c>
      <c r="E88">
        <f>GT_NG!T88</f>
        <v>7.7590761457957429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481.1457428118423</v>
      </c>
      <c r="P88" s="37">
        <v>75.147129049511008</v>
      </c>
      <c r="Q88" s="37">
        <v>26.676932275497297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355.27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3.32</v>
      </c>
      <c r="AB88" s="76">
        <f>-STOA!P88</f>
        <v>0</v>
      </c>
      <c r="AC88">
        <f t="shared" si="3"/>
        <v>7.9690610710046412</v>
      </c>
      <c r="AD88">
        <f t="shared" si="4"/>
        <v>1013.7054352116418</v>
      </c>
      <c r="AE88">
        <f>'IDT-1'!F88</f>
        <v>0</v>
      </c>
      <c r="AF88" s="25"/>
      <c r="AG88">
        <f t="shared" si="5"/>
        <v>1013.7054352116418</v>
      </c>
      <c r="AI88" s="35">
        <f>PXIL!J88</f>
        <v>0</v>
      </c>
      <c r="AJ88" s="35">
        <f>PXIL!P88</f>
        <v>0</v>
      </c>
      <c r="AK88" s="35">
        <f>RTM_IEX!J88</f>
        <v>14.46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7.8956160000000004</v>
      </c>
      <c r="E89">
        <f>GT_NG!T89</f>
        <v>7.7590761457957429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472.94668146627782</v>
      </c>
      <c r="P89" s="37">
        <v>75.147129049511008</v>
      </c>
      <c r="Q89" s="37">
        <v>26.676932275497297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355.09999999999997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3.32</v>
      </c>
      <c r="AB89" s="76">
        <f>-STOA!P89</f>
        <v>0</v>
      </c>
      <c r="AC89">
        <f t="shared" si="3"/>
        <v>8.1068163925092396</v>
      </c>
      <c r="AD89">
        <f t="shared" si="4"/>
        <v>1031.2286185445726</v>
      </c>
      <c r="AE89">
        <f>'IDT-1'!F89</f>
        <v>0</v>
      </c>
      <c r="AF89" s="25"/>
      <c r="AG89">
        <f t="shared" si="5"/>
        <v>1031.2286185445726</v>
      </c>
      <c r="AI89" s="35">
        <f>PXIL!J89</f>
        <v>0</v>
      </c>
      <c r="AJ89" s="35">
        <f>PXIL!P89</f>
        <v>0</v>
      </c>
      <c r="AK89" s="35">
        <f>RTM_IEX!J89</f>
        <v>40.49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7.8956160000000004</v>
      </c>
      <c r="E90">
        <f>GT_NG!T90</f>
        <v>7.7590761457957429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462.70571433265394</v>
      </c>
      <c r="P90" s="37">
        <v>75.147129049511008</v>
      </c>
      <c r="Q90" s="37">
        <v>26.676932275497297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355.09999999999997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3.32</v>
      </c>
      <c r="AB90" s="76">
        <f>-STOA!P90</f>
        <v>0</v>
      </c>
      <c r="AC90">
        <f t="shared" si="3"/>
        <v>8.064532848866973</v>
      </c>
      <c r="AD90">
        <f t="shared" si="4"/>
        <v>1025.8499349545912</v>
      </c>
      <c r="AE90">
        <f>'IDT-1'!F90</f>
        <v>0</v>
      </c>
      <c r="AF90" s="25"/>
      <c r="AG90">
        <f t="shared" si="5"/>
        <v>1025.8499349545912</v>
      </c>
      <c r="AI90" s="35">
        <f>PXIL!J90</f>
        <v>0</v>
      </c>
      <c r="AJ90" s="35">
        <f>PXIL!P90</f>
        <v>0</v>
      </c>
      <c r="AK90" s="35">
        <f>RTM_IEX!J90</f>
        <v>45.31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7.8956160000000004</v>
      </c>
      <c r="E91">
        <f>GT_NG!T91</f>
        <v>7.7590761457957429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468.33471807596948</v>
      </c>
      <c r="P91" s="37">
        <v>75.147129049511008</v>
      </c>
      <c r="Q91" s="37">
        <v>26.676932275497297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355.09999999999997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3.32</v>
      </c>
      <c r="AB91" s="76">
        <f>-STOA!P91</f>
        <v>0</v>
      </c>
      <c r="AC91">
        <f t="shared" si="3"/>
        <v>7.755021078064833</v>
      </c>
      <c r="AD91">
        <f t="shared" si="4"/>
        <v>986.47845046870873</v>
      </c>
      <c r="AE91">
        <f>'IDT-1'!F91</f>
        <v>0</v>
      </c>
      <c r="AF91" s="25"/>
      <c r="AG91">
        <f t="shared" si="5"/>
        <v>986.47845046870873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7.8956160000000004</v>
      </c>
      <c r="E92">
        <f>GT_NG!T92</f>
        <v>7.7590761457957429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461.70538298979329</v>
      </c>
      <c r="P92" s="37">
        <v>75.147129049511008</v>
      </c>
      <c r="Q92" s="37">
        <v>26.676932275497297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354.59999999999997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3.32</v>
      </c>
      <c r="AB92" s="76">
        <f>-STOA!P92</f>
        <v>0</v>
      </c>
      <c r="AC92">
        <f t="shared" si="3"/>
        <v>7.6994122643926586</v>
      </c>
      <c r="AD92">
        <f t="shared" si="4"/>
        <v>979.4047241962046</v>
      </c>
      <c r="AE92">
        <f>'IDT-1'!F92</f>
        <v>0</v>
      </c>
      <c r="AF92" s="25"/>
      <c r="AG92">
        <f t="shared" si="5"/>
        <v>979.4047241962046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7.8956160000000004</v>
      </c>
      <c r="E93">
        <f>GT_NG!T93</f>
        <v>7.7590761457957429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49.999999999999993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459.44300200534218</v>
      </c>
      <c r="P93" s="37">
        <v>48.207946938080227</v>
      </c>
      <c r="Q93" s="37">
        <v>26.676932275497297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354.59999999999997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3.32</v>
      </c>
      <c r="AB93" s="76">
        <f>-STOA!P93</f>
        <v>0</v>
      </c>
      <c r="AC93">
        <f t="shared" si="3"/>
        <v>7.6596200722447803</v>
      </c>
      <c r="AD93">
        <f t="shared" si="4"/>
        <v>974.34295329247072</v>
      </c>
      <c r="AE93">
        <f>'IDT-1'!F93</f>
        <v>0</v>
      </c>
      <c r="AF93" s="25"/>
      <c r="AG93">
        <f t="shared" si="5"/>
        <v>974.34295329247072</v>
      </c>
      <c r="AI93" s="35">
        <f>PXIL!J93</f>
        <v>0</v>
      </c>
      <c r="AJ93" s="35">
        <f>PXIL!P93</f>
        <v>0</v>
      </c>
      <c r="AK93" s="35">
        <f>RTM_IEX!J93</f>
        <v>24.1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7.8956160000000004</v>
      </c>
      <c r="E94">
        <f>GT_NG!T94</f>
        <v>7.7590761457957429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49.999999999999993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459.74300200534219</v>
      </c>
      <c r="P94" s="37">
        <v>48.207946938080227</v>
      </c>
      <c r="Q94" s="37">
        <v>26.676932275497297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354.27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3.32</v>
      </c>
      <c r="AB94" s="76">
        <f>-STOA!P94</f>
        <v>0</v>
      </c>
      <c r="AC94">
        <f t="shared" si="3"/>
        <v>7.6593860722447795</v>
      </c>
      <c r="AD94">
        <f t="shared" si="4"/>
        <v>974.31318729247073</v>
      </c>
      <c r="AE94">
        <f>'IDT-1'!F94</f>
        <v>0</v>
      </c>
      <c r="AF94" s="25"/>
      <c r="AG94">
        <f t="shared" si="5"/>
        <v>974.31318729247073</v>
      </c>
      <c r="AI94" s="35">
        <f>PXIL!J94</f>
        <v>0</v>
      </c>
      <c r="AJ94" s="35">
        <f>PXIL!P94</f>
        <v>0</v>
      </c>
      <c r="AK94" s="35">
        <f>RTM_IEX!J94</f>
        <v>24.1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7.8956160000000004</v>
      </c>
      <c r="E95">
        <f>GT_NG!T95</f>
        <v>7.7590761457957429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49.999999999999993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459.74236547283448</v>
      </c>
      <c r="P95" s="37">
        <v>48.207946938080227</v>
      </c>
      <c r="Q95" s="37">
        <v>26.676932275497297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353.95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3.32</v>
      </c>
      <c r="AB95" s="76">
        <f>-STOA!P95</f>
        <v>0</v>
      </c>
      <c r="AC95">
        <f t="shared" si="3"/>
        <v>7.5440971072912211</v>
      </c>
      <c r="AD95">
        <f t="shared" si="4"/>
        <v>959.64783972491659</v>
      </c>
      <c r="AE95">
        <f>'IDT-1'!F95</f>
        <v>0</v>
      </c>
      <c r="AF95" s="25"/>
      <c r="AG95">
        <f t="shared" si="5"/>
        <v>959.64783972491659</v>
      </c>
      <c r="AI95" s="35">
        <f>PXIL!J95</f>
        <v>0</v>
      </c>
      <c r="AJ95" s="35">
        <f>PXIL!P95</f>
        <v>0</v>
      </c>
      <c r="AK95" s="35">
        <f>RTM_IEX!J95</f>
        <v>9.64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7.8956160000000004</v>
      </c>
      <c r="E96">
        <f>GT_NG!T96</f>
        <v>7.7590761457957429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49.999999999999993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468.68838225316989</v>
      </c>
      <c r="P96" s="37">
        <v>48.207946938080227</v>
      </c>
      <c r="Q96" s="37">
        <v>26.676932275497297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353.78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3.32</v>
      </c>
      <c r="AB96" s="76">
        <f>-STOA!P96</f>
        <v>0</v>
      </c>
      <c r="AC96">
        <f t="shared" si="3"/>
        <v>7.574954038177836</v>
      </c>
      <c r="AD96">
        <f t="shared" si="4"/>
        <v>963.57299957436544</v>
      </c>
      <c r="AE96">
        <f>'IDT-1'!F96</f>
        <v>0</v>
      </c>
      <c r="AF96" s="25"/>
      <c r="AG96">
        <f t="shared" si="5"/>
        <v>963.57299957436544</v>
      </c>
      <c r="AI96" s="35">
        <f>PXIL!J96</f>
        <v>0</v>
      </c>
      <c r="AJ96" s="35">
        <f>PXIL!P96</f>
        <v>0</v>
      </c>
      <c r="AK96" s="35">
        <f>RTM_IEX!J96</f>
        <v>4.82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7.8956160000000004</v>
      </c>
      <c r="E97">
        <f>GT_NG!T97</f>
        <v>8.3209059233449487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49.999999999999993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468.68837766651933</v>
      </c>
      <c r="P97" s="37">
        <v>38.558287592148503</v>
      </c>
      <c r="Q97" s="37">
        <v>26.676932275497297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353.45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3.32</v>
      </c>
      <c r="AB97" s="76">
        <f>-STOA!P97</f>
        <v>0</v>
      </c>
      <c r="AC97">
        <f t="shared" si="3"/>
        <v>7.4638989317685791</v>
      </c>
      <c r="AD97">
        <f t="shared" si="4"/>
        <v>949.44622052574164</v>
      </c>
      <c r="AE97">
        <f>'IDT-1'!F97</f>
        <v>0</v>
      </c>
      <c r="AF97" s="25"/>
      <c r="AG97">
        <f t="shared" si="5"/>
        <v>949.44622052574164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7.8956160000000004</v>
      </c>
      <c r="E98">
        <f>GT_NG!T98</f>
        <v>8.3209059233449487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49.999999999999993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449.1102564805779</v>
      </c>
      <c r="P98" s="37">
        <v>19.279063577638546</v>
      </c>
      <c r="Q98" s="37">
        <v>26.676932275497297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353.28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3.32</v>
      </c>
      <c r="AB98" s="76">
        <f>-STOA!P98</f>
        <v>0</v>
      </c>
      <c r="AC98">
        <f t="shared" si="3"/>
        <v>7.3474656392050575</v>
      </c>
      <c r="AD98">
        <f t="shared" si="4"/>
        <v>934.63530861785364</v>
      </c>
      <c r="AE98">
        <f>'IDT-1'!F98</f>
        <v>0</v>
      </c>
      <c r="AF98" s="25"/>
      <c r="AG98">
        <f t="shared" si="5"/>
        <v>934.63530861785364</v>
      </c>
      <c r="AI98" s="35">
        <f>PXIL!J98</f>
        <v>0</v>
      </c>
      <c r="AJ98" s="35">
        <f>PXIL!P98</f>
        <v>0</v>
      </c>
      <c r="AK98" s="35">
        <f>RTM_IEX!J98</f>
        <v>24.1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0.18949478400000028</v>
      </c>
      <c r="E99">
        <f t="shared" si="6"/>
        <v>0.17223183838820116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1.2492018033996894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12.002295724246535</v>
      </c>
      <c r="P99" s="37">
        <f t="shared" si="6"/>
        <v>0.90093968990685136</v>
      </c>
      <c r="Q99" s="37">
        <f t="shared" si="6"/>
        <v>0.36048412354835019</v>
      </c>
      <c r="R99" s="39">
        <f>SUM(R3:R98)/4000</f>
        <v>0.25081063206364629</v>
      </c>
      <c r="S99" s="39">
        <f t="shared" si="6"/>
        <v>0</v>
      </c>
      <c r="T99" s="38">
        <f t="shared" si="6"/>
        <v>0.70509500000000025</v>
      </c>
      <c r="U99" s="38">
        <f t="shared" si="6"/>
        <v>8.7016925000000001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0.62948999999999988</v>
      </c>
      <c r="Z99" s="35">
        <f t="shared" si="6"/>
        <v>-5.6750000000000002E-2</v>
      </c>
      <c r="AA99" s="76">
        <f t="shared" si="6"/>
        <v>7.7159999999999923E-2</v>
      </c>
      <c r="AB99" s="76">
        <f t="shared" si="6"/>
        <v>0</v>
      </c>
      <c r="AC99">
        <f t="shared" si="6"/>
        <v>0.20102062082468056</v>
      </c>
      <c r="AD99">
        <f t="shared" si="6"/>
        <v>25.071100474728592</v>
      </c>
      <c r="AE99">
        <f t="shared" si="6"/>
        <v>0.7471772499999999</v>
      </c>
      <c r="AG99">
        <f t="shared" si="6"/>
        <v>25.818277724728588</v>
      </c>
      <c r="AI99">
        <f t="shared" si="6"/>
        <v>0</v>
      </c>
      <c r="AJ99">
        <f t="shared" si="6"/>
        <v>0</v>
      </c>
      <c r="AK99">
        <f t="shared" si="6"/>
        <v>0.28197499999999998</v>
      </c>
      <c r="AL99">
        <f t="shared" si="6"/>
        <v>-0.192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1.275264</v>
      </c>
      <c r="E3">
        <f>GT_NG!S3</f>
        <v>2.0575801670708707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18.746134214081973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-15</v>
      </c>
      <c r="AA3" s="76">
        <f>STOA!K3</f>
        <v>113.13999999999999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1.1726278056120567</v>
      </c>
      <c r="AD3">
        <f>SUM(B3:AB3,AI3:AV3)-AC3</f>
        <v>119.04635057554077</v>
      </c>
      <c r="AE3">
        <f>'IDT-1'!E3</f>
        <v>0</v>
      </c>
      <c r="AF3" s="25"/>
      <c r="AG3">
        <f>SUM(AD3:AF3)</f>
        <v>119.04635057554077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1.275264</v>
      </c>
      <c r="E4">
        <f>GT_NG!S4</f>
        <v>1.4848083623693382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-15</v>
      </c>
      <c r="AA4" s="76">
        <f>STOA!K4</f>
        <v>113.13999999999999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1.1701403386655453</v>
      </c>
      <c r="AD4">
        <f t="shared" ref="AD4:AD67" si="1">SUM(B4:AB4,AI4:AV4)-AC4</f>
        <v>118.72993202370378</v>
      </c>
      <c r="AE4">
        <f>'IDT-1'!E4</f>
        <v>0</v>
      </c>
      <c r="AF4" s="25"/>
      <c r="AG4">
        <f t="shared" ref="AG4:AG67" si="2">SUM(AD4:AF4)</f>
        <v>118.72993202370378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1.275264</v>
      </c>
      <c r="E5">
        <f>GT_NG!S5</f>
        <v>1.4848083623693382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-20</v>
      </c>
      <c r="AA5" s="76">
        <f>STOA!K5</f>
        <v>113.13999999999999</v>
      </c>
      <c r="AB5" s="76">
        <f>-STOA!Q5</f>
        <v>0</v>
      </c>
      <c r="AC5">
        <f t="shared" si="0"/>
        <v>1.2094469300785669</v>
      </c>
      <c r="AD5">
        <f t="shared" si="1"/>
        <v>113.69062543229076</v>
      </c>
      <c r="AE5">
        <f>'IDT-1'!E5</f>
        <v>0</v>
      </c>
      <c r="AF5" s="25"/>
      <c r="AG5">
        <f t="shared" si="2"/>
        <v>113.69062543229076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1.275264</v>
      </c>
      <c r="E6">
        <f>GT_NG!S6</f>
        <v>1.4848083623693382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113.13999999999999</v>
      </c>
      <c r="AB6" s="76">
        <f>-STOA!Q6</f>
        <v>0</v>
      </c>
      <c r="AC6">
        <f t="shared" si="0"/>
        <v>1.2094469300785669</v>
      </c>
      <c r="AD6">
        <f t="shared" si="1"/>
        <v>113.69062543229076</v>
      </c>
      <c r="AE6">
        <f>'IDT-1'!E6</f>
        <v>0</v>
      </c>
      <c r="AF6" s="25"/>
      <c r="AG6">
        <f t="shared" si="2"/>
        <v>113.69062543229076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1.275264</v>
      </c>
      <c r="E7">
        <f>GT_NG!S7</f>
        <v>1.4848083623693382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-33</v>
      </c>
      <c r="AA7" s="76">
        <f>STOA!K7</f>
        <v>113.13999999999999</v>
      </c>
      <c r="AB7" s="76">
        <f>-STOA!Q7</f>
        <v>0</v>
      </c>
      <c r="AC7">
        <f t="shared" si="0"/>
        <v>1.311644067752423</v>
      </c>
      <c r="AD7">
        <f t="shared" si="1"/>
        <v>100.5884282946169</v>
      </c>
      <c r="AE7">
        <f>'IDT-1'!E7</f>
        <v>0</v>
      </c>
      <c r="AF7" s="25"/>
      <c r="AG7">
        <f t="shared" si="2"/>
        <v>100.5884282946169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1.275264</v>
      </c>
      <c r="E8">
        <f>GT_NG!S8</f>
        <v>1.4848083623693382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-35</v>
      </c>
      <c r="AA8" s="76">
        <f>STOA!K8</f>
        <v>113.13999999999999</v>
      </c>
      <c r="AB8" s="76">
        <f>-STOA!Q8</f>
        <v>0</v>
      </c>
      <c r="AC8">
        <f t="shared" si="0"/>
        <v>1.3273667043176316</v>
      </c>
      <c r="AD8">
        <f t="shared" si="1"/>
        <v>98.572705658051703</v>
      </c>
      <c r="AE8">
        <f>'IDT-1'!E8</f>
        <v>0</v>
      </c>
      <c r="AF8" s="25"/>
      <c r="AG8">
        <f t="shared" si="2"/>
        <v>98.572705658051703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1.275264</v>
      </c>
      <c r="E9">
        <f>GT_NG!S9</f>
        <v>1.4848083623693382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-35</v>
      </c>
      <c r="AA9" s="76">
        <f>STOA!K9</f>
        <v>113.13999999999999</v>
      </c>
      <c r="AB9" s="76">
        <f>-STOA!Q9</f>
        <v>0</v>
      </c>
      <c r="AC9">
        <f t="shared" si="0"/>
        <v>1.3273667043176316</v>
      </c>
      <c r="AD9">
        <f t="shared" si="1"/>
        <v>98.572705658051703</v>
      </c>
      <c r="AE9">
        <f>'IDT-1'!E9</f>
        <v>0</v>
      </c>
      <c r="AF9" s="25"/>
      <c r="AG9">
        <f t="shared" si="2"/>
        <v>98.572705658051703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1.275264</v>
      </c>
      <c r="E10">
        <f>GT_NG!S10</f>
        <v>1.4848083623693382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-36</v>
      </c>
      <c r="AA10" s="76">
        <f>STOA!K10</f>
        <v>113.13999999999999</v>
      </c>
      <c r="AB10" s="76">
        <f>-STOA!Q10</f>
        <v>0</v>
      </c>
      <c r="AC10">
        <f t="shared" si="0"/>
        <v>1.3352280226002358</v>
      </c>
      <c r="AD10">
        <f t="shared" si="1"/>
        <v>97.564844339769095</v>
      </c>
      <c r="AE10">
        <f>'IDT-1'!E10</f>
        <v>0</v>
      </c>
      <c r="AF10" s="25"/>
      <c r="AG10">
        <f t="shared" si="2"/>
        <v>97.564844339769095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1.275264</v>
      </c>
      <c r="E11">
        <f>GT_NG!S11</f>
        <v>1.4848083623693382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-37</v>
      </c>
      <c r="AA11" s="76">
        <f>STOA!K11</f>
        <v>113.13999999999999</v>
      </c>
      <c r="AB11" s="76">
        <f>-STOA!Q11</f>
        <v>0</v>
      </c>
      <c r="AC11">
        <f t="shared" si="0"/>
        <v>1.3430893408828402</v>
      </c>
      <c r="AD11">
        <f t="shared" si="1"/>
        <v>96.556983021486488</v>
      </c>
      <c r="AE11">
        <f>'IDT-1'!E11</f>
        <v>0</v>
      </c>
      <c r="AF11" s="25"/>
      <c r="AG11">
        <f t="shared" si="2"/>
        <v>96.556983021486488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1.275264</v>
      </c>
      <c r="E12">
        <f>GT_NG!S12</f>
        <v>1.4848083623693382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-37</v>
      </c>
      <c r="AA12" s="76">
        <f>STOA!K12</f>
        <v>113.13999999999999</v>
      </c>
      <c r="AB12" s="76">
        <f>-STOA!Q12</f>
        <v>0</v>
      </c>
      <c r="AC12">
        <f t="shared" si="0"/>
        <v>1.3430893408828402</v>
      </c>
      <c r="AD12">
        <f t="shared" si="1"/>
        <v>96.556983021486488</v>
      </c>
      <c r="AE12">
        <f>'IDT-1'!E12</f>
        <v>0</v>
      </c>
      <c r="AF12" s="25"/>
      <c r="AG12">
        <f t="shared" si="2"/>
        <v>96.556983021486488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1.275264</v>
      </c>
      <c r="E13">
        <f>GT_NG!S13</f>
        <v>1.4840851678094553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-37</v>
      </c>
      <c r="AA13" s="76">
        <f>STOA!K13</f>
        <v>113.13999999999999</v>
      </c>
      <c r="AB13" s="76">
        <f>-STOA!Q13</f>
        <v>0</v>
      </c>
      <c r="AC13">
        <f t="shared" si="0"/>
        <v>1.3430836999652731</v>
      </c>
      <c r="AD13">
        <f t="shared" si="1"/>
        <v>96.55626546784417</v>
      </c>
      <c r="AE13">
        <f>'IDT-1'!E13</f>
        <v>0</v>
      </c>
      <c r="AF13" s="25"/>
      <c r="AG13">
        <f t="shared" si="2"/>
        <v>96.55626546784417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1.275264</v>
      </c>
      <c r="E14">
        <f>GT_NG!S14</f>
        <v>1.4840851678094553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-38</v>
      </c>
      <c r="AA14" s="76">
        <f>STOA!K14</f>
        <v>113.13999999999999</v>
      </c>
      <c r="AB14" s="76">
        <f>-STOA!Q14</f>
        <v>0</v>
      </c>
      <c r="AC14">
        <f t="shared" si="0"/>
        <v>1.3509450182478775</v>
      </c>
      <c r="AD14">
        <f t="shared" si="1"/>
        <v>95.548404149561563</v>
      </c>
      <c r="AE14">
        <f>'IDT-1'!E14</f>
        <v>0</v>
      </c>
      <c r="AF14" s="25"/>
      <c r="AG14">
        <f t="shared" si="2"/>
        <v>95.548404149561563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1.275264</v>
      </c>
      <c r="E15">
        <f>GT_NG!S15</f>
        <v>1.4840851678094553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-38</v>
      </c>
      <c r="AA15" s="76">
        <f>STOA!K15</f>
        <v>113.13999999999999</v>
      </c>
      <c r="AB15" s="76">
        <f>-STOA!Q15</f>
        <v>0</v>
      </c>
      <c r="AC15">
        <f t="shared" si="0"/>
        <v>1.3509450182478775</v>
      </c>
      <c r="AD15">
        <f t="shared" si="1"/>
        <v>95.548404149561563</v>
      </c>
      <c r="AE15">
        <f>'IDT-1'!E15</f>
        <v>0</v>
      </c>
      <c r="AF15" s="25"/>
      <c r="AG15">
        <f t="shared" si="2"/>
        <v>95.548404149561563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1.275264</v>
      </c>
      <c r="E16">
        <f>GT_NG!S16</f>
        <v>1.4840851678094553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-39</v>
      </c>
      <c r="AA16" s="76">
        <f>STOA!K16</f>
        <v>113.13999999999999</v>
      </c>
      <c r="AB16" s="76">
        <f>-STOA!Q16</f>
        <v>0</v>
      </c>
      <c r="AC16">
        <f t="shared" si="0"/>
        <v>1.3588063365304817</v>
      </c>
      <c r="AD16">
        <f t="shared" si="1"/>
        <v>94.54054283127897</v>
      </c>
      <c r="AE16">
        <f>'IDT-1'!E16</f>
        <v>0</v>
      </c>
      <c r="AF16" s="25"/>
      <c r="AG16">
        <f t="shared" si="2"/>
        <v>94.54054283127897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1.275264</v>
      </c>
      <c r="E17">
        <f>GT_NG!S17</f>
        <v>1.4840851678094553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-39</v>
      </c>
      <c r="AA17" s="76">
        <f>STOA!K17</f>
        <v>113.13999999999999</v>
      </c>
      <c r="AB17" s="76">
        <f>-STOA!Q17</f>
        <v>0</v>
      </c>
      <c r="AC17">
        <f t="shared" si="0"/>
        <v>1.3588063365304817</v>
      </c>
      <c r="AD17">
        <f t="shared" si="1"/>
        <v>94.54054283127897</v>
      </c>
      <c r="AE17">
        <f>'IDT-1'!E17</f>
        <v>0</v>
      </c>
      <c r="AF17" s="25"/>
      <c r="AG17">
        <f t="shared" si="2"/>
        <v>94.54054283127897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1.275264</v>
      </c>
      <c r="E18">
        <f>GT_NG!S18</f>
        <v>1.4840851678094553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-39</v>
      </c>
      <c r="AA18" s="76">
        <f>STOA!K18</f>
        <v>113.13999999999999</v>
      </c>
      <c r="AB18" s="76">
        <f>-STOA!Q18</f>
        <v>0</v>
      </c>
      <c r="AC18">
        <f t="shared" si="0"/>
        <v>1.3588063365304817</v>
      </c>
      <c r="AD18">
        <f t="shared" si="1"/>
        <v>94.54054283127897</v>
      </c>
      <c r="AE18">
        <f>'IDT-1'!E18</f>
        <v>0</v>
      </c>
      <c r="AF18" s="25"/>
      <c r="AG18">
        <f t="shared" si="2"/>
        <v>94.54054283127897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1.275264</v>
      </c>
      <c r="E19">
        <f>GT_NG!S19</f>
        <v>1.4840851678094553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-39</v>
      </c>
      <c r="AA19" s="76">
        <f>STOA!K19</f>
        <v>113.13999999999999</v>
      </c>
      <c r="AB19" s="76">
        <f>-STOA!Q19</f>
        <v>0</v>
      </c>
      <c r="AC19">
        <f t="shared" si="0"/>
        <v>1.3588063365304817</v>
      </c>
      <c r="AD19">
        <f t="shared" si="1"/>
        <v>94.54054283127897</v>
      </c>
      <c r="AE19">
        <f>'IDT-1'!E19</f>
        <v>0</v>
      </c>
      <c r="AF19" s="25"/>
      <c r="AG19">
        <f t="shared" si="2"/>
        <v>94.54054283127897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1.275264</v>
      </c>
      <c r="E20">
        <f>GT_NG!S20</f>
        <v>1.4840851678094553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-38</v>
      </c>
      <c r="AA20" s="76">
        <f>STOA!K20</f>
        <v>113.13999999999999</v>
      </c>
      <c r="AB20" s="76">
        <f>-STOA!Q20</f>
        <v>0</v>
      </c>
      <c r="AC20">
        <f t="shared" si="0"/>
        <v>1.3509450182478775</v>
      </c>
      <c r="AD20">
        <f t="shared" si="1"/>
        <v>95.548404149561563</v>
      </c>
      <c r="AE20">
        <f>'IDT-1'!E20</f>
        <v>0</v>
      </c>
      <c r="AF20" s="25"/>
      <c r="AG20">
        <f t="shared" si="2"/>
        <v>95.548404149561563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1.275264</v>
      </c>
      <c r="E21">
        <f>GT_NG!S21</f>
        <v>1.4840851678094553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-38</v>
      </c>
      <c r="AA21" s="76">
        <f>STOA!K21</f>
        <v>113.13999999999999</v>
      </c>
      <c r="AB21" s="76">
        <f>-STOA!Q21</f>
        <v>0</v>
      </c>
      <c r="AC21">
        <f t="shared" si="0"/>
        <v>1.3509450182478775</v>
      </c>
      <c r="AD21">
        <f t="shared" si="1"/>
        <v>95.548404149561563</v>
      </c>
      <c r="AE21">
        <f>'IDT-1'!E21</f>
        <v>0</v>
      </c>
      <c r="AF21" s="25"/>
      <c r="AG21">
        <f t="shared" si="2"/>
        <v>95.548404149561563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1.275264</v>
      </c>
      <c r="E22">
        <f>GT_NG!S22</f>
        <v>1.4840851678094553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-37</v>
      </c>
      <c r="AA22" s="76">
        <f>STOA!K22</f>
        <v>113.13999999999999</v>
      </c>
      <c r="AB22" s="76">
        <f>-STOA!Q22</f>
        <v>0</v>
      </c>
      <c r="AC22">
        <f t="shared" si="0"/>
        <v>1.3430836999652731</v>
      </c>
      <c r="AD22">
        <f t="shared" si="1"/>
        <v>96.55626546784417</v>
      </c>
      <c r="AE22">
        <f>'IDT-1'!E22</f>
        <v>0</v>
      </c>
      <c r="AF22" s="25"/>
      <c r="AG22">
        <f t="shared" si="2"/>
        <v>96.55626546784417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1.275264</v>
      </c>
      <c r="E23">
        <f>GT_NG!S23</f>
        <v>1.4840851678094553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-36</v>
      </c>
      <c r="AA23" s="76">
        <f>STOA!K23</f>
        <v>113.13999999999999</v>
      </c>
      <c r="AB23" s="76">
        <f>-STOA!Q23</f>
        <v>0</v>
      </c>
      <c r="AC23">
        <f t="shared" si="0"/>
        <v>1.3352223816826689</v>
      </c>
      <c r="AD23">
        <f t="shared" si="1"/>
        <v>97.564126786126778</v>
      </c>
      <c r="AE23">
        <f>'IDT-1'!E23</f>
        <v>0</v>
      </c>
      <c r="AF23" s="25"/>
      <c r="AG23">
        <f t="shared" si="2"/>
        <v>97.564126786126778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1.275264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-34</v>
      </c>
      <c r="AA24" s="76">
        <f>STOA!K24</f>
        <v>113.13999999999999</v>
      </c>
      <c r="AB24" s="76">
        <f>-STOA!Q24</f>
        <v>0</v>
      </c>
      <c r="AC24">
        <f t="shared" si="0"/>
        <v>1.3080795349105421</v>
      </c>
      <c r="AD24">
        <f t="shared" si="1"/>
        <v>98.087384465089443</v>
      </c>
      <c r="AE24">
        <f>'IDT-1'!E24</f>
        <v>0</v>
      </c>
      <c r="AF24" s="25"/>
      <c r="AG24">
        <f t="shared" si="2"/>
        <v>98.087384465089443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1.275264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-32</v>
      </c>
      <c r="AA25" s="76">
        <f>STOA!K25</f>
        <v>113.13999999999999</v>
      </c>
      <c r="AB25" s="76">
        <f>-STOA!Q25</f>
        <v>0</v>
      </c>
      <c r="AC25">
        <f t="shared" si="0"/>
        <v>1.2923568983453335</v>
      </c>
      <c r="AD25">
        <f t="shared" si="1"/>
        <v>100.10310710165466</v>
      </c>
      <c r="AE25">
        <f>'IDT-1'!E25</f>
        <v>0</v>
      </c>
      <c r="AF25" s="25"/>
      <c r="AG25">
        <f t="shared" si="2"/>
        <v>100.10310710165466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1.275264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-30</v>
      </c>
      <c r="AA26" s="76">
        <f>STOA!K26</f>
        <v>113.13999999999999</v>
      </c>
      <c r="AB26" s="76">
        <f>-STOA!Q26</f>
        <v>0</v>
      </c>
      <c r="AC26">
        <f t="shared" si="0"/>
        <v>1.276634261780125</v>
      </c>
      <c r="AD26">
        <f t="shared" si="1"/>
        <v>102.11882973821986</v>
      </c>
      <c r="AE26">
        <f>'IDT-1'!E26</f>
        <v>0</v>
      </c>
      <c r="AF26" s="25"/>
      <c r="AG26">
        <f t="shared" si="2"/>
        <v>102.11882973821986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1.275264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-25</v>
      </c>
      <c r="AA27" s="76">
        <f>STOA!K27</f>
        <v>113.13999999999999</v>
      </c>
      <c r="AB27" s="76">
        <f>-STOA!Q27</f>
        <v>0</v>
      </c>
      <c r="AC27">
        <f t="shared" si="0"/>
        <v>1.2373276703671032</v>
      </c>
      <c r="AD27">
        <f t="shared" si="1"/>
        <v>107.15813632963288</v>
      </c>
      <c r="AE27">
        <f>'IDT-1'!E27</f>
        <v>0</v>
      </c>
      <c r="AF27" s="25"/>
      <c r="AG27">
        <f t="shared" si="2"/>
        <v>107.15813632963288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1.275264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-20</v>
      </c>
      <c r="AA28" s="76">
        <f>STOA!K28</f>
        <v>113.13999999999999</v>
      </c>
      <c r="AB28" s="76">
        <f>-STOA!Q28</f>
        <v>0</v>
      </c>
      <c r="AC28">
        <f t="shared" si="0"/>
        <v>1.1980210789540817</v>
      </c>
      <c r="AD28">
        <f t="shared" si="1"/>
        <v>112.1974429210459</v>
      </c>
      <c r="AE28">
        <f>'IDT-1'!E28</f>
        <v>0</v>
      </c>
      <c r="AF28" s="25"/>
      <c r="AG28">
        <f t="shared" si="2"/>
        <v>112.1974429210459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1.275264</v>
      </c>
      <c r="E29">
        <f>GT_NG!S29</f>
        <v>1.4848083623693382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-16</v>
      </c>
      <c r="AA29" s="76">
        <f>STOA!K29</f>
        <v>113.13999999999999</v>
      </c>
      <c r="AB29" s="76">
        <f>-STOA!Q29</f>
        <v>0</v>
      </c>
      <c r="AC29">
        <f t="shared" si="0"/>
        <v>1.1780016569481497</v>
      </c>
      <c r="AD29">
        <f t="shared" si="1"/>
        <v>117.72207070542117</v>
      </c>
      <c r="AE29">
        <f>'IDT-1'!E29</f>
        <v>0</v>
      </c>
      <c r="AF29" s="25"/>
      <c r="AG29">
        <f t="shared" si="2"/>
        <v>117.72207070542117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1.275264</v>
      </c>
      <c r="E30">
        <f>GT_NG!S30</f>
        <v>1.4848083623693382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</v>
      </c>
      <c r="AA30" s="76">
        <f>STOA!K30</f>
        <v>113.13999999999999</v>
      </c>
      <c r="AB30" s="76">
        <f>-STOA!Q30</f>
        <v>0</v>
      </c>
      <c r="AC30">
        <f t="shared" si="0"/>
        <v>1.138695065535128</v>
      </c>
      <c r="AD30">
        <f t="shared" si="1"/>
        <v>122.7613772968342</v>
      </c>
      <c r="AE30">
        <f>'IDT-1'!E30</f>
        <v>0</v>
      </c>
      <c r="AF30" s="25"/>
      <c r="AG30">
        <f t="shared" si="2"/>
        <v>122.7613772968342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1.275264</v>
      </c>
      <c r="E31">
        <f>GT_NG!S31</f>
        <v>1.4848083623693382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121.55000000000001</v>
      </c>
      <c r="AB31" s="76">
        <f>-STOA!Q31</f>
        <v>0</v>
      </c>
      <c r="AC31">
        <f t="shared" si="0"/>
        <v>1.1178185644264809</v>
      </c>
      <c r="AD31">
        <f t="shared" si="1"/>
        <v>142.19225379794287</v>
      </c>
      <c r="AE31">
        <f>'IDT-1'!E31</f>
        <v>0</v>
      </c>
      <c r="AF31" s="25"/>
      <c r="AG31">
        <f t="shared" si="2"/>
        <v>142.19225379794287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1.275264</v>
      </c>
      <c r="E32">
        <f>GT_NG!S32</f>
        <v>1.4848083623693382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121.55000000000001</v>
      </c>
      <c r="AB32" s="76">
        <f>-STOA!Q32</f>
        <v>0</v>
      </c>
      <c r="AC32">
        <f t="shared" si="0"/>
        <v>1.1178185644264809</v>
      </c>
      <c r="AD32">
        <f t="shared" si="1"/>
        <v>142.19225379794287</v>
      </c>
      <c r="AE32">
        <f>'IDT-1'!E32</f>
        <v>0</v>
      </c>
      <c r="AF32" s="25"/>
      <c r="AG32">
        <f t="shared" si="2"/>
        <v>142.19225379794287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1.275264</v>
      </c>
      <c r="E33">
        <f>GT_NG!S33</f>
        <v>1.4848083623693382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121.55000000000001</v>
      </c>
      <c r="AB33" s="76">
        <f>-STOA!Q33</f>
        <v>0</v>
      </c>
      <c r="AC33">
        <f t="shared" si="0"/>
        <v>1.1178185644264809</v>
      </c>
      <c r="AD33">
        <f t="shared" si="1"/>
        <v>142.19225379794287</v>
      </c>
      <c r="AE33">
        <f>'IDT-1'!E33</f>
        <v>0</v>
      </c>
      <c r="AF33" s="25"/>
      <c r="AG33">
        <f t="shared" si="2"/>
        <v>142.19225379794287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1.275264</v>
      </c>
      <c r="E34">
        <f>GT_NG!S34</f>
        <v>1.4848083623693382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121.55000000000001</v>
      </c>
      <c r="AB34" s="76">
        <f>-STOA!Q34</f>
        <v>0</v>
      </c>
      <c r="AC34">
        <f t="shared" si="0"/>
        <v>1.1178185644264809</v>
      </c>
      <c r="AD34">
        <f t="shared" si="1"/>
        <v>142.19225379794287</v>
      </c>
      <c r="AE34">
        <f>'IDT-1'!E34</f>
        <v>0</v>
      </c>
      <c r="AF34" s="25"/>
      <c r="AG34">
        <f t="shared" si="2"/>
        <v>142.19225379794287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1.275264</v>
      </c>
      <c r="E35">
        <f>GT_NG!S35</f>
        <v>1.4848083623693382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138.91999999999999</v>
      </c>
      <c r="AB35" s="76">
        <f>-STOA!Q35</f>
        <v>0</v>
      </c>
      <c r="AC35">
        <f t="shared" si="0"/>
        <v>1.2533045644264809</v>
      </c>
      <c r="AD35">
        <f t="shared" si="1"/>
        <v>159.42676779794286</v>
      </c>
      <c r="AE35">
        <f>'IDT-1'!E35</f>
        <v>0</v>
      </c>
      <c r="AF35" s="25"/>
      <c r="AG35">
        <f t="shared" si="2"/>
        <v>159.42676779794286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1.275264</v>
      </c>
      <c r="E36">
        <f>GT_NG!S36</f>
        <v>1.4687142857142861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138.91999999999999</v>
      </c>
      <c r="AB36" s="76">
        <f>-STOA!Q36</f>
        <v>0</v>
      </c>
      <c r="AC36">
        <f t="shared" si="0"/>
        <v>1.2531790306285713</v>
      </c>
      <c r="AD36">
        <f t="shared" si="1"/>
        <v>159.41079925508572</v>
      </c>
      <c r="AE36">
        <f>'IDT-1'!E36</f>
        <v>0</v>
      </c>
      <c r="AF36" s="25"/>
      <c r="AG36">
        <f t="shared" si="2"/>
        <v>159.41079925508572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1.275264</v>
      </c>
      <c r="E37">
        <f>GT_NG!S37</f>
        <v>1.4687142857142861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138.91999999999999</v>
      </c>
      <c r="AB37" s="76">
        <f>-STOA!Q37</f>
        <v>0</v>
      </c>
      <c r="AC37">
        <f t="shared" si="0"/>
        <v>1.2531790306285713</v>
      </c>
      <c r="AD37">
        <f t="shared" si="1"/>
        <v>159.41079925508572</v>
      </c>
      <c r="AE37">
        <f>'IDT-1'!E37</f>
        <v>0</v>
      </c>
      <c r="AF37" s="25"/>
      <c r="AG37">
        <f t="shared" si="2"/>
        <v>159.41079925508572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1.275264</v>
      </c>
      <c r="E38">
        <f>GT_NG!S38</f>
        <v>1.4848083623693382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138.91999999999999</v>
      </c>
      <c r="AB38" s="76">
        <f>-STOA!Q38</f>
        <v>0</v>
      </c>
      <c r="AC38">
        <f t="shared" si="0"/>
        <v>1.2533045644264809</v>
      </c>
      <c r="AD38">
        <f t="shared" si="1"/>
        <v>159.42676779794286</v>
      </c>
      <c r="AE38">
        <f>'IDT-1'!E38</f>
        <v>0</v>
      </c>
      <c r="AF38" s="25"/>
      <c r="AG38">
        <f t="shared" si="2"/>
        <v>159.42676779794286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1.275264</v>
      </c>
      <c r="E39">
        <f>GT_NG!S39</f>
        <v>1.4692334494773522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-20</v>
      </c>
      <c r="AA39" s="76">
        <f>STOA!K39</f>
        <v>191.95</v>
      </c>
      <c r="AB39" s="76">
        <f>-STOA!Q39</f>
        <v>0</v>
      </c>
      <c r="AC39">
        <f t="shared" si="0"/>
        <v>1.8240434457580095</v>
      </c>
      <c r="AD39">
        <f t="shared" si="1"/>
        <v>191.87045400371935</v>
      </c>
      <c r="AE39">
        <f>'IDT-1'!E39</f>
        <v>0</v>
      </c>
      <c r="AF39" s="25"/>
      <c r="AG39">
        <f t="shared" si="2"/>
        <v>191.87045400371935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1.275264</v>
      </c>
      <c r="E40">
        <f>GT_NG!S40</f>
        <v>1.4692334494773522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-20</v>
      </c>
      <c r="AA40" s="76">
        <f>STOA!K40</f>
        <v>191.95</v>
      </c>
      <c r="AB40" s="76">
        <f>-STOA!Q40</f>
        <v>0</v>
      </c>
      <c r="AC40">
        <f t="shared" si="0"/>
        <v>1.8240434457580095</v>
      </c>
      <c r="AD40">
        <f t="shared" si="1"/>
        <v>191.87045400371935</v>
      </c>
      <c r="AE40">
        <f>'IDT-1'!E40</f>
        <v>0</v>
      </c>
      <c r="AF40" s="25"/>
      <c r="AG40">
        <f t="shared" si="2"/>
        <v>191.87045400371935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1.275264</v>
      </c>
      <c r="E41">
        <f>GT_NG!S41</f>
        <v>1.4692334494773522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191.95</v>
      </c>
      <c r="AB41" s="76">
        <f>-STOA!Q41</f>
        <v>0</v>
      </c>
      <c r="AC41">
        <f t="shared" si="0"/>
        <v>1.7454302629319665</v>
      </c>
      <c r="AD41">
        <f t="shared" si="1"/>
        <v>201.94906718654539</v>
      </c>
      <c r="AE41">
        <f>'IDT-1'!E41</f>
        <v>0</v>
      </c>
      <c r="AF41" s="25"/>
      <c r="AG41">
        <f t="shared" si="2"/>
        <v>201.94906718654539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1.275264</v>
      </c>
      <c r="E42">
        <f>GT_NG!S42</f>
        <v>1.4692334494773522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191.95</v>
      </c>
      <c r="AB42" s="76">
        <f>-STOA!Q42</f>
        <v>0</v>
      </c>
      <c r="AC42">
        <f t="shared" si="0"/>
        <v>1.7454302629319665</v>
      </c>
      <c r="AD42">
        <f t="shared" si="1"/>
        <v>201.94906718654539</v>
      </c>
      <c r="AE42">
        <f>'IDT-1'!E42</f>
        <v>0</v>
      </c>
      <c r="AF42" s="25"/>
      <c r="AG42">
        <f t="shared" si="2"/>
        <v>201.94906718654539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1.275264</v>
      </c>
      <c r="E43">
        <f>GT_NG!S43</f>
        <v>1.4679538072897873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191.95</v>
      </c>
      <c r="AB43" s="76">
        <f>-STOA!Q43</f>
        <v>0</v>
      </c>
      <c r="AC43">
        <f t="shared" si="0"/>
        <v>1.6668070988968602</v>
      </c>
      <c r="AD43">
        <f t="shared" si="1"/>
        <v>212.02641070839292</v>
      </c>
      <c r="AE43">
        <f>'IDT-1'!E43</f>
        <v>0</v>
      </c>
      <c r="AF43" s="25"/>
      <c r="AG43">
        <f t="shared" si="2"/>
        <v>212.02641070839292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1.275264</v>
      </c>
      <c r="E44">
        <f>GT_NG!S44</f>
        <v>1.4679538072897873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191.95</v>
      </c>
      <c r="AB44" s="76">
        <f>-STOA!Q44</f>
        <v>0</v>
      </c>
      <c r="AC44">
        <f t="shared" si="0"/>
        <v>1.6668070988968602</v>
      </c>
      <c r="AD44">
        <f t="shared" si="1"/>
        <v>212.02641070839292</v>
      </c>
      <c r="AE44">
        <f>'IDT-1'!E44</f>
        <v>0</v>
      </c>
      <c r="AF44" s="25"/>
      <c r="AG44">
        <f t="shared" si="2"/>
        <v>212.02641070839292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1.275264</v>
      </c>
      <c r="E45">
        <f>GT_NG!S45</f>
        <v>1.4679538072897873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191.95</v>
      </c>
      <c r="AB45" s="76">
        <f>-STOA!Q45</f>
        <v>0</v>
      </c>
      <c r="AC45">
        <f t="shared" si="0"/>
        <v>1.6668070988968602</v>
      </c>
      <c r="AD45">
        <f t="shared" si="1"/>
        <v>212.02641070839292</v>
      </c>
      <c r="AE45">
        <f>'IDT-1'!E45</f>
        <v>0</v>
      </c>
      <c r="AF45" s="25"/>
      <c r="AG45">
        <f t="shared" si="2"/>
        <v>212.02641070839292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1.275264</v>
      </c>
      <c r="E46">
        <f>GT_NG!S46</f>
        <v>1.4679538072897873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191.95</v>
      </c>
      <c r="AB46" s="76">
        <f>-STOA!Q46</f>
        <v>0</v>
      </c>
      <c r="AC46">
        <f t="shared" si="0"/>
        <v>1.6668070988968602</v>
      </c>
      <c r="AD46">
        <f t="shared" si="1"/>
        <v>212.02641070839292</v>
      </c>
      <c r="AE46">
        <f>'IDT-1'!E46</f>
        <v>0</v>
      </c>
      <c r="AF46" s="25"/>
      <c r="AG46">
        <f t="shared" si="2"/>
        <v>212.02641070839292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1.275264</v>
      </c>
      <c r="E47">
        <f>GT_NG!S47</f>
        <v>1.4679538072897873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18.999280439310738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191.95</v>
      </c>
      <c r="AB47" s="76">
        <f>-STOA!Q47</f>
        <v>0</v>
      </c>
      <c r="AC47">
        <f t="shared" si="0"/>
        <v>1.6668014863234839</v>
      </c>
      <c r="AD47">
        <f t="shared" si="1"/>
        <v>212.02569676027701</v>
      </c>
      <c r="AE47">
        <f>'IDT-1'!E47</f>
        <v>0</v>
      </c>
      <c r="AF47" s="25"/>
      <c r="AG47">
        <f t="shared" si="2"/>
        <v>212.02569676027701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1.275264</v>
      </c>
      <c r="E48">
        <f>GT_NG!S48</f>
        <v>1.4679538072897873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18.999280439310738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191.95</v>
      </c>
      <c r="AB48" s="76">
        <f>-STOA!Q48</f>
        <v>0</v>
      </c>
      <c r="AC48">
        <f t="shared" si="0"/>
        <v>1.6668014863234839</v>
      </c>
      <c r="AD48">
        <f t="shared" si="1"/>
        <v>212.02569676027701</v>
      </c>
      <c r="AE48">
        <f>'IDT-1'!E48</f>
        <v>0</v>
      </c>
      <c r="AF48" s="25"/>
      <c r="AG48">
        <f t="shared" si="2"/>
        <v>212.02569676027701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1.275264</v>
      </c>
      <c r="E49">
        <f>GT_NG!S49</f>
        <v>1.4679538072897873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18.999237100983738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191.95</v>
      </c>
      <c r="AB49" s="76">
        <f>-STOA!Q49</f>
        <v>0</v>
      </c>
      <c r="AC49">
        <f t="shared" si="0"/>
        <v>1.6668011482845333</v>
      </c>
      <c r="AD49">
        <f t="shared" si="1"/>
        <v>212.02565375998898</v>
      </c>
      <c r="AE49">
        <f>'IDT-1'!E49</f>
        <v>0</v>
      </c>
      <c r="AF49" s="25"/>
      <c r="AG49">
        <f t="shared" si="2"/>
        <v>212.02565375998898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1.275264</v>
      </c>
      <c r="E50">
        <f>GT_NG!S50</f>
        <v>1.4523601587874415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18.999237100983738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191.95</v>
      </c>
      <c r="AB50" s="76">
        <f>-STOA!Q50</f>
        <v>0</v>
      </c>
      <c r="AC50">
        <f t="shared" si="0"/>
        <v>1.666679517826215</v>
      </c>
      <c r="AD50">
        <f t="shared" si="1"/>
        <v>212.01018174194493</v>
      </c>
      <c r="AE50">
        <f>'IDT-1'!E50</f>
        <v>0</v>
      </c>
      <c r="AF50" s="25"/>
      <c r="AG50">
        <f t="shared" si="2"/>
        <v>212.01018174194493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1.275264</v>
      </c>
      <c r="E51">
        <f>GT_NG!S51</f>
        <v>1.4523601587874415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18.999181210945917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191.95</v>
      </c>
      <c r="AB51" s="76">
        <f>-STOA!Q51</f>
        <v>0</v>
      </c>
      <c r="AC51">
        <f t="shared" si="0"/>
        <v>1.6666790818839201</v>
      </c>
      <c r="AD51">
        <f t="shared" si="1"/>
        <v>212.01012628784943</v>
      </c>
      <c r="AE51">
        <f>'IDT-1'!E51</f>
        <v>0</v>
      </c>
      <c r="AF51" s="25"/>
      <c r="AG51">
        <f t="shared" si="2"/>
        <v>212.01012628784943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1.275264</v>
      </c>
      <c r="E52">
        <f>GT_NG!S52</f>
        <v>1.4654824233358263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18.999181210945917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191.95</v>
      </c>
      <c r="AB52" s="76">
        <f>-STOA!Q52</f>
        <v>0</v>
      </c>
      <c r="AC52">
        <f t="shared" si="0"/>
        <v>1.6667814355473973</v>
      </c>
      <c r="AD52">
        <f t="shared" si="1"/>
        <v>212.02314619873434</v>
      </c>
      <c r="AE52">
        <f>'IDT-1'!E52</f>
        <v>0</v>
      </c>
      <c r="AF52" s="25"/>
      <c r="AG52">
        <f t="shared" si="2"/>
        <v>212.02314619873434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1.275264</v>
      </c>
      <c r="E53">
        <f>GT_NG!S53</f>
        <v>1.4654824233358263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18.999181210945917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191.95</v>
      </c>
      <c r="AB53" s="76">
        <f>-STOA!Q53</f>
        <v>0</v>
      </c>
      <c r="AC53">
        <f t="shared" si="0"/>
        <v>1.6667814355473973</v>
      </c>
      <c r="AD53">
        <f t="shared" si="1"/>
        <v>212.02314619873434</v>
      </c>
      <c r="AE53">
        <f>'IDT-1'!E53</f>
        <v>0</v>
      </c>
      <c r="AF53" s="25"/>
      <c r="AG53">
        <f t="shared" si="2"/>
        <v>212.02314619873434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1.275264</v>
      </c>
      <c r="E54">
        <f>GT_NG!S54</f>
        <v>1.4639611650485438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18.999181210945917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191.95</v>
      </c>
      <c r="AB54" s="76">
        <f>-STOA!Q54</f>
        <v>0</v>
      </c>
      <c r="AC54">
        <f t="shared" si="0"/>
        <v>1.6667695697327567</v>
      </c>
      <c r="AD54">
        <f t="shared" si="1"/>
        <v>212.02163680626168</v>
      </c>
      <c r="AE54">
        <f>'IDT-1'!E54</f>
        <v>0</v>
      </c>
      <c r="AF54" s="25"/>
      <c r="AG54">
        <f t="shared" si="2"/>
        <v>212.02163680626168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1.275264</v>
      </c>
      <c r="E55">
        <f>GT_NG!S55</f>
        <v>1.4639611650485438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191.95</v>
      </c>
      <c r="AB55" s="76">
        <f>-STOA!Q55</f>
        <v>0</v>
      </c>
      <c r="AC55">
        <f t="shared" si="0"/>
        <v>1.6716828739061396</v>
      </c>
      <c r="AD55">
        <f t="shared" si="1"/>
        <v>212.64663429354766</v>
      </c>
      <c r="AE55">
        <f>'IDT-1'!E55</f>
        <v>0</v>
      </c>
      <c r="AF55" s="25"/>
      <c r="AG55">
        <f t="shared" si="2"/>
        <v>212.64663429354766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1.275264</v>
      </c>
      <c r="E56">
        <f>GT_NG!S56</f>
        <v>1.4639611650485438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191.95</v>
      </c>
      <c r="AB56" s="76">
        <f>-STOA!Q56</f>
        <v>0</v>
      </c>
      <c r="AC56">
        <f t="shared" si="0"/>
        <v>1.6716828739061396</v>
      </c>
      <c r="AD56">
        <f t="shared" si="1"/>
        <v>212.64663429354766</v>
      </c>
      <c r="AE56">
        <f>'IDT-1'!E56</f>
        <v>0</v>
      </c>
      <c r="AF56" s="25"/>
      <c r="AG56">
        <f t="shared" si="2"/>
        <v>212.64663429354766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1.275264</v>
      </c>
      <c r="E57">
        <f>GT_NG!S57</f>
        <v>1.4639611650485438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191.95</v>
      </c>
      <c r="AB57" s="76">
        <f>-STOA!Q57</f>
        <v>0</v>
      </c>
      <c r="AC57">
        <f t="shared" si="0"/>
        <v>1.6716828739061396</v>
      </c>
      <c r="AD57">
        <f t="shared" si="1"/>
        <v>212.64663429354766</v>
      </c>
      <c r="AE57">
        <f>'IDT-1'!E57</f>
        <v>0</v>
      </c>
      <c r="AF57" s="25"/>
      <c r="AG57">
        <f t="shared" si="2"/>
        <v>212.64663429354766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1.275264</v>
      </c>
      <c r="E58">
        <f>GT_NG!S58</f>
        <v>1.4639611650485438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191.95</v>
      </c>
      <c r="AB58" s="76">
        <f>-STOA!Q58</f>
        <v>0</v>
      </c>
      <c r="AC58">
        <f t="shared" si="0"/>
        <v>1.6716828739061396</v>
      </c>
      <c r="AD58">
        <f t="shared" si="1"/>
        <v>212.64663429354766</v>
      </c>
      <c r="AE58">
        <f>'IDT-1'!E58</f>
        <v>0</v>
      </c>
      <c r="AF58" s="25"/>
      <c r="AG58">
        <f t="shared" si="2"/>
        <v>212.64663429354766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1.275264</v>
      </c>
      <c r="E59">
        <f>GT_NG!S59</f>
        <v>1.4639611650485438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18.999181210945917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191.95</v>
      </c>
      <c r="AB59" s="76">
        <f>-STOA!Q59</f>
        <v>0</v>
      </c>
      <c r="AC59">
        <f t="shared" si="0"/>
        <v>1.6667695697327567</v>
      </c>
      <c r="AD59">
        <f t="shared" si="1"/>
        <v>212.02163680626168</v>
      </c>
      <c r="AE59">
        <f>'IDT-1'!E59</f>
        <v>0</v>
      </c>
      <c r="AF59" s="25"/>
      <c r="AG59">
        <f t="shared" si="2"/>
        <v>212.02163680626168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1.275264</v>
      </c>
      <c r="E60">
        <f>GT_NG!S60</f>
        <v>1.4639611650485438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18.999181210945917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191.95</v>
      </c>
      <c r="AB60" s="76">
        <f>-STOA!Q60</f>
        <v>0</v>
      </c>
      <c r="AC60">
        <f t="shared" si="0"/>
        <v>1.6667695697327567</v>
      </c>
      <c r="AD60">
        <f t="shared" si="1"/>
        <v>212.02163680626168</v>
      </c>
      <c r="AE60">
        <f>'IDT-1'!E60</f>
        <v>0</v>
      </c>
      <c r="AF60" s="25"/>
      <c r="AG60">
        <f t="shared" si="2"/>
        <v>212.02163680626168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1.275264</v>
      </c>
      <c r="E61">
        <f>GT_NG!S61</f>
        <v>1.4639611650485438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18.999181210945917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191.95</v>
      </c>
      <c r="AB61" s="76">
        <f>-STOA!Q61</f>
        <v>0</v>
      </c>
      <c r="AC61">
        <f t="shared" si="0"/>
        <v>1.6667695697327567</v>
      </c>
      <c r="AD61">
        <f t="shared" si="1"/>
        <v>212.02163680626168</v>
      </c>
      <c r="AE61">
        <f>'IDT-1'!E61</f>
        <v>0</v>
      </c>
      <c r="AF61" s="25"/>
      <c r="AG61">
        <f t="shared" si="2"/>
        <v>212.02163680626168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1.275264</v>
      </c>
      <c r="E62">
        <f>GT_NG!S62</f>
        <v>1.4639611650485438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18.999181210945917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191.95</v>
      </c>
      <c r="AB62" s="76">
        <f>-STOA!Q62</f>
        <v>0</v>
      </c>
      <c r="AC62">
        <f t="shared" si="0"/>
        <v>1.6667695697327567</v>
      </c>
      <c r="AD62">
        <f t="shared" si="1"/>
        <v>212.02163680626168</v>
      </c>
      <c r="AE62">
        <f>'IDT-1'!E62</f>
        <v>0</v>
      </c>
      <c r="AF62" s="25"/>
      <c r="AG62">
        <f t="shared" si="2"/>
        <v>212.02163680626168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1.275264</v>
      </c>
      <c r="E63">
        <f>GT_NG!S63</f>
        <v>1.4639611650485438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18.999181210945917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191.95</v>
      </c>
      <c r="AB63" s="76">
        <f>-STOA!Q63</f>
        <v>0</v>
      </c>
      <c r="AC63">
        <f t="shared" si="0"/>
        <v>1.6667695697327567</v>
      </c>
      <c r="AD63">
        <f t="shared" si="1"/>
        <v>212.02163680626168</v>
      </c>
      <c r="AE63">
        <f>'IDT-1'!E63</f>
        <v>0</v>
      </c>
      <c r="AF63" s="25"/>
      <c r="AG63">
        <f t="shared" si="2"/>
        <v>212.02163680626168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1.275264</v>
      </c>
      <c r="E64">
        <f>GT_NG!S64</f>
        <v>1.4639611650485438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18.999181210945917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191.95</v>
      </c>
      <c r="AB64" s="76">
        <f>-STOA!Q64</f>
        <v>0</v>
      </c>
      <c r="AC64">
        <f t="shared" si="0"/>
        <v>1.6667695697327567</v>
      </c>
      <c r="AD64">
        <f t="shared" si="1"/>
        <v>212.02163680626168</v>
      </c>
      <c r="AE64">
        <f>'IDT-1'!E64</f>
        <v>0</v>
      </c>
      <c r="AF64" s="25"/>
      <c r="AG64">
        <f t="shared" si="2"/>
        <v>212.02163680626168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1.275264</v>
      </c>
      <c r="E65">
        <f>GT_NG!S65</f>
        <v>1.4639611650485438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18.999215038215244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191.95</v>
      </c>
      <c r="AB65" s="76">
        <f>-STOA!Q65</f>
        <v>0</v>
      </c>
      <c r="AC65">
        <f t="shared" si="0"/>
        <v>1.6667698335854575</v>
      </c>
      <c r="AD65">
        <f t="shared" si="1"/>
        <v>212.02167036967833</v>
      </c>
      <c r="AE65">
        <f>'IDT-1'!E65</f>
        <v>0</v>
      </c>
      <c r="AF65" s="25"/>
      <c r="AG65">
        <f t="shared" si="2"/>
        <v>212.02167036967833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1.275264</v>
      </c>
      <c r="E66">
        <f>GT_NG!S66</f>
        <v>1.4639611650485438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18.999215038215244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191.95</v>
      </c>
      <c r="AB66" s="76">
        <f>-STOA!Q66</f>
        <v>0</v>
      </c>
      <c r="AC66">
        <f t="shared" si="0"/>
        <v>1.6667698335854575</v>
      </c>
      <c r="AD66">
        <f t="shared" si="1"/>
        <v>212.02167036967833</v>
      </c>
      <c r="AE66">
        <f>'IDT-1'!E66</f>
        <v>0</v>
      </c>
      <c r="AF66" s="25"/>
      <c r="AG66">
        <f t="shared" si="2"/>
        <v>212.02167036967833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1.275264</v>
      </c>
      <c r="E67">
        <f>GT_NG!S67</f>
        <v>1.4639611650485438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18.999230924913984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188.57</v>
      </c>
      <c r="AB67" s="76">
        <f>-STOA!Q67</f>
        <v>0</v>
      </c>
      <c r="AC67">
        <f t="shared" si="0"/>
        <v>1.6404059575017076</v>
      </c>
      <c r="AD67">
        <f t="shared" si="1"/>
        <v>208.66805013246082</v>
      </c>
      <c r="AE67">
        <f>'IDT-1'!E67</f>
        <v>0</v>
      </c>
      <c r="AF67" s="25"/>
      <c r="AG67">
        <f t="shared" si="2"/>
        <v>208.66805013246082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1.275264</v>
      </c>
      <c r="E68">
        <f>GT_NG!S68</f>
        <v>1.4639611650485438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18.999274947529099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175.07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1.5351063008781054</v>
      </c>
      <c r="AD68">
        <f t="shared" ref="AD68:AD98" si="4">SUM(B68:AB68,AI68:AV68)-AC68</f>
        <v>195.27339381169952</v>
      </c>
      <c r="AE68">
        <f>'IDT-1'!E68</f>
        <v>0</v>
      </c>
      <c r="AF68" s="25"/>
      <c r="AG68">
        <f t="shared" ref="AG68:AG98" si="5">SUM(AD68:AF68)</f>
        <v>195.27339381169952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1.275264</v>
      </c>
      <c r="E69">
        <f>GT_NG!S69</f>
        <v>1.4639611650485438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18.999274947529099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162.34</v>
      </c>
      <c r="AB69" s="76">
        <f>-STOA!Q69</f>
        <v>0</v>
      </c>
      <c r="AC69">
        <f t="shared" si="3"/>
        <v>1.4358123008781056</v>
      </c>
      <c r="AD69">
        <f t="shared" si="4"/>
        <v>182.64268781169955</v>
      </c>
      <c r="AE69">
        <f>'IDT-1'!E69</f>
        <v>0</v>
      </c>
      <c r="AF69" s="25"/>
      <c r="AG69">
        <f t="shared" si="5"/>
        <v>182.64268781169955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1.275264</v>
      </c>
      <c r="E70">
        <f>GT_NG!S70</f>
        <v>1.4639611650485438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18.999274947529099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151.93</v>
      </c>
      <c r="AB70" s="76">
        <f>-STOA!Q70</f>
        <v>0</v>
      </c>
      <c r="AC70">
        <f t="shared" si="3"/>
        <v>1.3546143008781055</v>
      </c>
      <c r="AD70">
        <f t="shared" si="4"/>
        <v>172.31388581169955</v>
      </c>
      <c r="AE70">
        <f>'IDT-1'!E70</f>
        <v>0</v>
      </c>
      <c r="AF70" s="25"/>
      <c r="AG70">
        <f t="shared" si="5"/>
        <v>172.31388581169955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1.275264</v>
      </c>
      <c r="E71">
        <f>GT_NG!S71</f>
        <v>1.4639611650485438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143.75</v>
      </c>
      <c r="AB71" s="76">
        <f>-STOA!Q71</f>
        <v>0</v>
      </c>
      <c r="AC71">
        <f t="shared" si="3"/>
        <v>1.2862139562873784</v>
      </c>
      <c r="AD71">
        <f t="shared" si="4"/>
        <v>163.61301120876115</v>
      </c>
      <c r="AE71">
        <f>'IDT-1'!E71</f>
        <v>0</v>
      </c>
      <c r="AF71" s="25"/>
      <c r="AG71">
        <f t="shared" si="5"/>
        <v>163.61301120876115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1.275264</v>
      </c>
      <c r="E72">
        <f>GT_NG!S72</f>
        <v>1.4639611650485438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143.75</v>
      </c>
      <c r="AB72" s="76">
        <f>-STOA!Q72</f>
        <v>0</v>
      </c>
      <c r="AC72">
        <f t="shared" si="3"/>
        <v>1.2862139562873784</v>
      </c>
      <c r="AD72">
        <f t="shared" si="4"/>
        <v>163.61301120876115</v>
      </c>
      <c r="AE72">
        <f>'IDT-1'!E72</f>
        <v>0</v>
      </c>
      <c r="AF72" s="25"/>
      <c r="AG72">
        <f t="shared" si="5"/>
        <v>163.61301120876115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1.275264</v>
      </c>
      <c r="E73">
        <f>GT_NG!S73</f>
        <v>1.4654824233358263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143.75</v>
      </c>
      <c r="AB73" s="76">
        <f>-STOA!Q73</f>
        <v>0</v>
      </c>
      <c r="AC73">
        <f t="shared" si="3"/>
        <v>1.2862258221020193</v>
      </c>
      <c r="AD73">
        <f t="shared" si="4"/>
        <v>163.61452060123381</v>
      </c>
      <c r="AE73">
        <f>'IDT-1'!E73</f>
        <v>0</v>
      </c>
      <c r="AF73" s="25"/>
      <c r="AG73">
        <f t="shared" si="5"/>
        <v>163.61452060123381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1.275264</v>
      </c>
      <c r="E74">
        <f>GT_NG!S74</f>
        <v>1.4654824233358263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143.75</v>
      </c>
      <c r="AB74" s="76">
        <f>-STOA!Q74</f>
        <v>0</v>
      </c>
      <c r="AC74">
        <f t="shared" si="3"/>
        <v>1.2862258221020193</v>
      </c>
      <c r="AD74">
        <f t="shared" si="4"/>
        <v>163.61452060123381</v>
      </c>
      <c r="AE74">
        <f>'IDT-1'!E74</f>
        <v>0</v>
      </c>
      <c r="AF74" s="25"/>
      <c r="AG74">
        <f t="shared" si="5"/>
        <v>163.61452060123381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1.275264</v>
      </c>
      <c r="E75">
        <f>GT_NG!S75</f>
        <v>1.4821989528795811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143.75</v>
      </c>
      <c r="AB75" s="76">
        <f>-STOA!Q75</f>
        <v>0</v>
      </c>
      <c r="AC75">
        <f t="shared" si="3"/>
        <v>1.2886182110324607</v>
      </c>
      <c r="AD75">
        <f t="shared" si="4"/>
        <v>163.91884474184712</v>
      </c>
      <c r="AE75">
        <f>'IDT-1'!E75</f>
        <v>0</v>
      </c>
      <c r="AF75" s="25"/>
      <c r="AG75">
        <f t="shared" si="5"/>
        <v>163.91884474184712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1.275264</v>
      </c>
      <c r="E76">
        <f>GT_NG!S76</f>
        <v>1.4821989528795811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143.75</v>
      </c>
      <c r="AB76" s="76">
        <f>-STOA!Q76</f>
        <v>0</v>
      </c>
      <c r="AC76">
        <f t="shared" si="3"/>
        <v>1.2886182110324607</v>
      </c>
      <c r="AD76">
        <f t="shared" si="4"/>
        <v>163.91884474184712</v>
      </c>
      <c r="AE76">
        <f>'IDT-1'!E76</f>
        <v>0</v>
      </c>
      <c r="AF76" s="25"/>
      <c r="AG76">
        <f t="shared" si="5"/>
        <v>163.91884474184712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1.275264</v>
      </c>
      <c r="E77">
        <f>GT_NG!S77</f>
        <v>1.4821989528795811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143.75</v>
      </c>
      <c r="AB77" s="76">
        <f>-STOA!Q77</f>
        <v>0</v>
      </c>
      <c r="AC77">
        <f t="shared" si="3"/>
        <v>1.2886182110324607</v>
      </c>
      <c r="AD77">
        <f t="shared" si="4"/>
        <v>163.91884474184712</v>
      </c>
      <c r="AE77">
        <f>'IDT-1'!E77</f>
        <v>0</v>
      </c>
      <c r="AF77" s="25"/>
      <c r="AG77">
        <f t="shared" si="5"/>
        <v>163.91884474184712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1.275264</v>
      </c>
      <c r="E78">
        <f>GT_NG!S78</f>
        <v>1.4821989528795811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143.75</v>
      </c>
      <c r="AB78" s="76">
        <f>-STOA!Q78</f>
        <v>0</v>
      </c>
      <c r="AC78">
        <f t="shared" si="3"/>
        <v>1.2886182110324607</v>
      </c>
      <c r="AD78">
        <f t="shared" si="4"/>
        <v>163.91884474184712</v>
      </c>
      <c r="AE78">
        <f>'IDT-1'!E78</f>
        <v>0</v>
      </c>
      <c r="AF78" s="25"/>
      <c r="AG78">
        <f t="shared" si="5"/>
        <v>163.91884474184712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1.275264</v>
      </c>
      <c r="E79">
        <f>GT_NG!S79</f>
        <v>1.4821989528795811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18.99927386685011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141.82</v>
      </c>
      <c r="AB79" s="76">
        <f>-STOA!Q79</f>
        <v>0</v>
      </c>
      <c r="AC79">
        <f t="shared" si="3"/>
        <v>1.2758985471938915</v>
      </c>
      <c r="AD79">
        <f t="shared" si="4"/>
        <v>162.3008382725358</v>
      </c>
      <c r="AE79">
        <f>'IDT-1'!E79</f>
        <v>0</v>
      </c>
      <c r="AF79" s="25"/>
      <c r="AG79">
        <f t="shared" si="5"/>
        <v>162.3008382725358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1.275264</v>
      </c>
      <c r="E80">
        <f>GT_NG!S80</f>
        <v>1.467154076290202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141.82</v>
      </c>
      <c r="AB80" s="76">
        <f>-STOA!Q80</f>
        <v>0</v>
      </c>
      <c r="AC80">
        <f t="shared" si="3"/>
        <v>1.2757868609950636</v>
      </c>
      <c r="AD80">
        <f t="shared" si="4"/>
        <v>162.28663121529516</v>
      </c>
      <c r="AE80">
        <f>'IDT-1'!E80</f>
        <v>0</v>
      </c>
      <c r="AF80" s="25"/>
      <c r="AG80">
        <f t="shared" si="5"/>
        <v>162.28663121529516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1.275264</v>
      </c>
      <c r="E81">
        <f>GT_NG!S81</f>
        <v>1.467154076290202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141.82</v>
      </c>
      <c r="AB81" s="76">
        <f>-STOA!Q81</f>
        <v>0</v>
      </c>
      <c r="AC81">
        <f t="shared" si="3"/>
        <v>1.2757868609950636</v>
      </c>
      <c r="AD81">
        <f t="shared" si="4"/>
        <v>162.28663121529516</v>
      </c>
      <c r="AE81">
        <f>'IDT-1'!E81</f>
        <v>0</v>
      </c>
      <c r="AF81" s="25"/>
      <c r="AG81">
        <f t="shared" si="5"/>
        <v>162.28663121529516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1.275264</v>
      </c>
      <c r="E82">
        <f>GT_NG!S82</f>
        <v>1.467154076290202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141.82</v>
      </c>
      <c r="AB82" s="76">
        <f>-STOA!Q82</f>
        <v>0</v>
      </c>
      <c r="AC82">
        <f t="shared" si="3"/>
        <v>1.2757868609950636</v>
      </c>
      <c r="AD82">
        <f t="shared" si="4"/>
        <v>162.28663121529516</v>
      </c>
      <c r="AE82">
        <f>'IDT-1'!E82</f>
        <v>0</v>
      </c>
      <c r="AF82" s="25"/>
      <c r="AG82">
        <f t="shared" si="5"/>
        <v>162.28663121529516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1.275264</v>
      </c>
      <c r="E83">
        <f>GT_NG!S83</f>
        <v>1.4821989528795811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133.13999999999999</v>
      </c>
      <c r="AB83" s="76">
        <f>-STOA!Q83</f>
        <v>0</v>
      </c>
      <c r="AC83">
        <f t="shared" si="3"/>
        <v>1.2082002110324606</v>
      </c>
      <c r="AD83">
        <f t="shared" si="4"/>
        <v>153.68926274184713</v>
      </c>
      <c r="AE83">
        <f>'IDT-1'!E83</f>
        <v>0</v>
      </c>
      <c r="AF83" s="25"/>
      <c r="AG83">
        <f t="shared" si="5"/>
        <v>153.68926274184713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1.275264</v>
      </c>
      <c r="E84">
        <f>GT_NG!S84</f>
        <v>1.4821989528795811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141.82</v>
      </c>
      <c r="AB84" s="76">
        <f>-STOA!Q84</f>
        <v>0</v>
      </c>
      <c r="AC84">
        <f t="shared" si="3"/>
        <v>1.2759042110324608</v>
      </c>
      <c r="AD84">
        <f t="shared" si="4"/>
        <v>162.30155874184712</v>
      </c>
      <c r="AE84">
        <f>'IDT-1'!E84</f>
        <v>0</v>
      </c>
      <c r="AF84" s="25"/>
      <c r="AG84">
        <f t="shared" si="5"/>
        <v>162.30155874184712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1.275264</v>
      </c>
      <c r="E85">
        <f>GT_NG!S85</f>
        <v>1.4821989528795811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141.82</v>
      </c>
      <c r="AB85" s="76">
        <f>-STOA!Q85</f>
        <v>0</v>
      </c>
      <c r="AC85">
        <f t="shared" si="3"/>
        <v>1.2759042110324608</v>
      </c>
      <c r="AD85">
        <f t="shared" si="4"/>
        <v>162.30155874184712</v>
      </c>
      <c r="AE85">
        <f>'IDT-1'!E85</f>
        <v>0</v>
      </c>
      <c r="AF85" s="25"/>
      <c r="AG85">
        <f t="shared" si="5"/>
        <v>162.30155874184712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1.275264</v>
      </c>
      <c r="E86">
        <f>GT_NG!S86</f>
        <v>1.467154076290202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141.82</v>
      </c>
      <c r="AB86" s="76">
        <f>-STOA!Q86</f>
        <v>0</v>
      </c>
      <c r="AC86">
        <f t="shared" si="3"/>
        <v>1.2757868609950633</v>
      </c>
      <c r="AD86">
        <f t="shared" si="4"/>
        <v>162.28663121529513</v>
      </c>
      <c r="AE86">
        <f>'IDT-1'!E86</f>
        <v>0</v>
      </c>
      <c r="AF86" s="25"/>
      <c r="AG86">
        <f t="shared" si="5"/>
        <v>162.28663121529513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1.275264</v>
      </c>
      <c r="E87">
        <f>GT_NG!S87</f>
        <v>1.4684915193071095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113.32</v>
      </c>
      <c r="AB87" s="76">
        <f>-STOA!Q87</f>
        <v>0</v>
      </c>
      <c r="AC87">
        <f t="shared" si="3"/>
        <v>1.0534972930505955</v>
      </c>
      <c r="AD87">
        <f t="shared" si="4"/>
        <v>134.01025822625652</v>
      </c>
      <c r="AE87">
        <f>'IDT-1'!E87</f>
        <v>0</v>
      </c>
      <c r="AF87" s="25"/>
      <c r="AG87">
        <f t="shared" si="5"/>
        <v>134.01025822625652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1.275264</v>
      </c>
      <c r="E88">
        <f>GT_NG!S88</f>
        <v>1.4840851678094553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113.32</v>
      </c>
      <c r="AB88" s="76">
        <f>-STOA!Q88</f>
        <v>0</v>
      </c>
      <c r="AC88">
        <f t="shared" si="3"/>
        <v>1.0536189235089137</v>
      </c>
      <c r="AD88">
        <f t="shared" si="4"/>
        <v>134.02573024430055</v>
      </c>
      <c r="AE88">
        <f>'IDT-1'!E88</f>
        <v>0</v>
      </c>
      <c r="AF88" s="25"/>
      <c r="AG88">
        <f t="shared" si="5"/>
        <v>134.02573024430055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1.275264</v>
      </c>
      <c r="E89">
        <f>GT_NG!S89</f>
        <v>1.4840851678094553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113.32</v>
      </c>
      <c r="AB89" s="76">
        <f>-STOA!Q89</f>
        <v>0</v>
      </c>
      <c r="AC89">
        <f t="shared" si="3"/>
        <v>1.0536189235089137</v>
      </c>
      <c r="AD89">
        <f t="shared" si="4"/>
        <v>134.02573024430055</v>
      </c>
      <c r="AE89">
        <f>'IDT-1'!E89</f>
        <v>0</v>
      </c>
      <c r="AF89" s="25"/>
      <c r="AG89">
        <f t="shared" si="5"/>
        <v>134.02573024430055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1.275264</v>
      </c>
      <c r="E90">
        <f>GT_NG!S90</f>
        <v>1.4840851678094553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113.32</v>
      </c>
      <c r="AB90" s="76">
        <f>-STOA!Q90</f>
        <v>0</v>
      </c>
      <c r="AC90">
        <f t="shared" si="3"/>
        <v>1.0536189235089137</v>
      </c>
      <c r="AD90">
        <f t="shared" si="4"/>
        <v>134.02573024430055</v>
      </c>
      <c r="AE90">
        <f>'IDT-1'!E90</f>
        <v>0</v>
      </c>
      <c r="AF90" s="25"/>
      <c r="AG90">
        <f t="shared" si="5"/>
        <v>134.02573024430055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1.275264</v>
      </c>
      <c r="E91">
        <f>GT_NG!S91</f>
        <v>1.4840851678094553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113.32</v>
      </c>
      <c r="AB91" s="76">
        <f>-STOA!Q91</f>
        <v>0</v>
      </c>
      <c r="AC91">
        <f t="shared" si="3"/>
        <v>1.132232106334957</v>
      </c>
      <c r="AD91">
        <f t="shared" si="4"/>
        <v>123.9471170614745</v>
      </c>
      <c r="AE91">
        <f>'IDT-1'!E91</f>
        <v>0</v>
      </c>
      <c r="AF91" s="25"/>
      <c r="AG91">
        <f t="shared" si="5"/>
        <v>123.9471170614745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1.275264</v>
      </c>
      <c r="E92">
        <f>GT_NG!S92</f>
        <v>1.4840851678094553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113.32</v>
      </c>
      <c r="AB92" s="76">
        <f>-STOA!Q92</f>
        <v>0</v>
      </c>
      <c r="AC92">
        <f t="shared" si="3"/>
        <v>1.132232106334957</v>
      </c>
      <c r="AD92">
        <f t="shared" si="4"/>
        <v>123.9471170614745</v>
      </c>
      <c r="AE92">
        <f>'IDT-1'!E92</f>
        <v>0</v>
      </c>
      <c r="AF92" s="25"/>
      <c r="AG92">
        <f t="shared" si="5"/>
        <v>123.9471170614745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1.275264</v>
      </c>
      <c r="E93">
        <f>GT_NG!S93</f>
        <v>1.4840851678094553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-13</v>
      </c>
      <c r="AA93" s="76">
        <f>STOA!K93</f>
        <v>113.32</v>
      </c>
      <c r="AB93" s="76">
        <f>-STOA!Q93</f>
        <v>0</v>
      </c>
      <c r="AC93">
        <f t="shared" si="3"/>
        <v>1.1558160611827697</v>
      </c>
      <c r="AD93">
        <f t="shared" si="4"/>
        <v>120.92353310662668</v>
      </c>
      <c r="AE93">
        <f>'IDT-1'!E93</f>
        <v>0</v>
      </c>
      <c r="AF93" s="25"/>
      <c r="AG93">
        <f t="shared" si="5"/>
        <v>120.92353310662668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1.275264</v>
      </c>
      <c r="E94">
        <f>GT_NG!S94</f>
        <v>1.4840851678094553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-16</v>
      </c>
      <c r="AA94" s="76">
        <f>STOA!K94</f>
        <v>113.32</v>
      </c>
      <c r="AB94" s="76">
        <f>-STOA!Q94</f>
        <v>0</v>
      </c>
      <c r="AC94">
        <f t="shared" si="3"/>
        <v>1.1794000160305829</v>
      </c>
      <c r="AD94">
        <f t="shared" si="4"/>
        <v>117.89994915177887</v>
      </c>
      <c r="AE94">
        <f>'IDT-1'!E94</f>
        <v>0</v>
      </c>
      <c r="AF94" s="25"/>
      <c r="AG94">
        <f t="shared" si="5"/>
        <v>117.89994915177887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1.275264</v>
      </c>
      <c r="E95">
        <f>GT_NG!S95</f>
        <v>1.4840851678094553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-18</v>
      </c>
      <c r="AA95" s="76">
        <f>STOA!K95</f>
        <v>113.32</v>
      </c>
      <c r="AB95" s="76">
        <f>-STOA!Q95</f>
        <v>0</v>
      </c>
      <c r="AC95">
        <f t="shared" si="3"/>
        <v>1.1951226525957914</v>
      </c>
      <c r="AD95">
        <f t="shared" si="4"/>
        <v>115.88422651521367</v>
      </c>
      <c r="AE95">
        <f>'IDT-1'!E95</f>
        <v>0</v>
      </c>
      <c r="AF95" s="25"/>
      <c r="AG95">
        <f t="shared" si="5"/>
        <v>115.88422651521367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1.275264</v>
      </c>
      <c r="E96">
        <f>GT_NG!S96</f>
        <v>1.4840851678094553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-20</v>
      </c>
      <c r="AA96" s="76">
        <f>STOA!K96</f>
        <v>113.32</v>
      </c>
      <c r="AB96" s="76">
        <f>-STOA!Q96</f>
        <v>0</v>
      </c>
      <c r="AC96">
        <f t="shared" si="3"/>
        <v>1.210845289161</v>
      </c>
      <c r="AD96">
        <f t="shared" si="4"/>
        <v>113.86850387864845</v>
      </c>
      <c r="AE96">
        <f>'IDT-1'!E96</f>
        <v>0</v>
      </c>
      <c r="AF96" s="25"/>
      <c r="AG96">
        <f t="shared" si="5"/>
        <v>113.86850387864845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1.275264</v>
      </c>
      <c r="E97">
        <f>GT_NG!S97</f>
        <v>1.4848083623693382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-22</v>
      </c>
      <c r="AA97" s="76">
        <f>STOA!K97</f>
        <v>113.32</v>
      </c>
      <c r="AB97" s="76">
        <f>-STOA!Q97</f>
        <v>0</v>
      </c>
      <c r="AC97">
        <f t="shared" si="3"/>
        <v>1.2265735666437756</v>
      </c>
      <c r="AD97">
        <f t="shared" si="4"/>
        <v>111.85349879572554</v>
      </c>
      <c r="AE97">
        <f>'IDT-1'!E97</f>
        <v>0</v>
      </c>
      <c r="AF97" s="25"/>
      <c r="AG97">
        <f t="shared" si="5"/>
        <v>111.85349879572554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1.275264</v>
      </c>
      <c r="E98">
        <f>GT_NG!S98</f>
        <v>1.4848083623693382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-24</v>
      </c>
      <c r="AA98" s="76">
        <f>STOA!K98</f>
        <v>113.32</v>
      </c>
      <c r="AB98" s="76">
        <f>-STOA!Q98</f>
        <v>0</v>
      </c>
      <c r="AC98">
        <f t="shared" si="3"/>
        <v>1.2422962032089842</v>
      </c>
      <c r="AD98">
        <f t="shared" si="4"/>
        <v>109.83777615916034</v>
      </c>
      <c r="AE98">
        <f>'IDT-1'!E98</f>
        <v>0</v>
      </c>
      <c r="AF98" s="25"/>
      <c r="AG98">
        <f t="shared" si="5"/>
        <v>109.83777615916034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3.3679573255747247E-2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0.4556715272811333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-0.26550000000000001</v>
      </c>
      <c r="AA99" s="76">
        <f t="shared" si="6"/>
        <v>3.4745074999999983</v>
      </c>
      <c r="AB99" s="76">
        <f t="shared" si="6"/>
        <v>0</v>
      </c>
      <c r="AC99">
        <f t="shared" si="6"/>
        <v>3.3244394126646586E-2</v>
      </c>
      <c r="AD99">
        <f t="shared" si="6"/>
        <v>3.6957205424102337</v>
      </c>
      <c r="AE99">
        <f t="shared" si="6"/>
        <v>0</v>
      </c>
      <c r="AG99">
        <f t="shared" si="6"/>
        <v>3.6957205424102337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5.7619696742230904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10.600000000000001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0.13511136345894009</v>
      </c>
      <c r="AD3">
        <f>SUM(B3:AB3,AI3:AV3)-AC3</f>
        <v>17.186858310764151</v>
      </c>
      <c r="AE3">
        <f>'IDT-1'!D3</f>
        <v>0</v>
      </c>
      <c r="AF3" s="25"/>
      <c r="AG3">
        <f>SUM(AD3:AF3)</f>
        <v>17.186858310764151</v>
      </c>
      <c r="AI3" s="35">
        <f>PXIL!L3</f>
        <v>0</v>
      </c>
      <c r="AJ3" s="35">
        <f>PXIL!R3</f>
        <v>0</v>
      </c>
      <c r="AK3" s="35">
        <f>RTM_IEX!L3</f>
        <v>0.96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10.600000000000001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0.13423800000000002</v>
      </c>
      <c r="AD4">
        <f t="shared" ref="AD4:AD67" si="1">SUM(B4:AB4,AI4:AV4)-AC4</f>
        <v>17.075762000000001</v>
      </c>
      <c r="AE4">
        <f>'IDT-1'!D4</f>
        <v>0</v>
      </c>
      <c r="AF4" s="25"/>
      <c r="AG4">
        <f t="shared" ref="AG4:AG67" si="2">SUM(AD4:AF4)</f>
        <v>17.075762000000001</v>
      </c>
      <c r="AI4" s="35">
        <f>PXIL!L4</f>
        <v>0</v>
      </c>
      <c r="AJ4" s="35">
        <f>PXIL!R4</f>
        <v>0</v>
      </c>
      <c r="AK4" s="35">
        <f>RTM_IEX!L4</f>
        <v>0.77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10.600000000000001</v>
      </c>
      <c r="AB5" s="76">
        <f>-STOA!R5</f>
        <v>0</v>
      </c>
      <c r="AC5">
        <f t="shared" si="0"/>
        <v>0.13345800000000002</v>
      </c>
      <c r="AD5">
        <f t="shared" si="1"/>
        <v>16.976542000000002</v>
      </c>
      <c r="AE5">
        <f>'IDT-1'!D5</f>
        <v>0</v>
      </c>
      <c r="AF5" s="25"/>
      <c r="AG5">
        <f t="shared" si="2"/>
        <v>16.976542000000002</v>
      </c>
      <c r="AI5" s="35">
        <f>PXIL!L5</f>
        <v>0</v>
      </c>
      <c r="AJ5" s="35">
        <f>PXIL!R5</f>
        <v>0</v>
      </c>
      <c r="AK5" s="35">
        <f>RTM_IEX!L5</f>
        <v>0.67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10.600000000000001</v>
      </c>
      <c r="AB6" s="76">
        <f>-STOA!R6</f>
        <v>0</v>
      </c>
      <c r="AC6">
        <f t="shared" si="0"/>
        <v>0.13275600000000001</v>
      </c>
      <c r="AD6">
        <f t="shared" si="1"/>
        <v>16.887243999999999</v>
      </c>
      <c r="AE6">
        <f>'IDT-1'!D6</f>
        <v>0</v>
      </c>
      <c r="AF6" s="25"/>
      <c r="AG6">
        <f t="shared" si="2"/>
        <v>16.887243999999999</v>
      </c>
      <c r="AI6" s="35">
        <f>PXIL!L6</f>
        <v>0</v>
      </c>
      <c r="AJ6" s="35">
        <f>PXIL!R6</f>
        <v>0</v>
      </c>
      <c r="AK6" s="35">
        <f>RTM_IEX!L6</f>
        <v>0.57999999999999996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10.600000000000001</v>
      </c>
      <c r="AB7" s="76">
        <f>-STOA!R7</f>
        <v>0</v>
      </c>
      <c r="AC7">
        <f t="shared" si="0"/>
        <v>0.13275600000000001</v>
      </c>
      <c r="AD7">
        <f t="shared" si="1"/>
        <v>16.887243999999999</v>
      </c>
      <c r="AE7">
        <f>'IDT-1'!D7</f>
        <v>0</v>
      </c>
      <c r="AF7" s="25"/>
      <c r="AG7">
        <f t="shared" si="2"/>
        <v>16.887243999999999</v>
      </c>
      <c r="AI7" s="35">
        <f>PXIL!L7</f>
        <v>0</v>
      </c>
      <c r="AJ7" s="35">
        <f>PXIL!R7</f>
        <v>0</v>
      </c>
      <c r="AK7" s="35">
        <f>RTM_IEX!L7</f>
        <v>0.57999999999999996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10.600000000000001</v>
      </c>
      <c r="AB8" s="76">
        <f>-STOA!R8</f>
        <v>0</v>
      </c>
      <c r="AC8">
        <f t="shared" si="0"/>
        <v>0.13197600000000001</v>
      </c>
      <c r="AD8">
        <f t="shared" si="1"/>
        <v>16.788024</v>
      </c>
      <c r="AE8">
        <f>'IDT-1'!D8</f>
        <v>0</v>
      </c>
      <c r="AF8" s="25"/>
      <c r="AG8">
        <f t="shared" si="2"/>
        <v>16.788024</v>
      </c>
      <c r="AI8" s="35">
        <f>PXIL!L8</f>
        <v>0</v>
      </c>
      <c r="AJ8" s="35">
        <f>PXIL!R8</f>
        <v>0</v>
      </c>
      <c r="AK8" s="35">
        <f>RTM_IEX!L8</f>
        <v>0.48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10.600000000000001</v>
      </c>
      <c r="AB9" s="76">
        <f>-STOA!R9</f>
        <v>0</v>
      </c>
      <c r="AC9">
        <f t="shared" si="0"/>
        <v>0.131274</v>
      </c>
      <c r="AD9">
        <f t="shared" si="1"/>
        <v>16.698726000000001</v>
      </c>
      <c r="AE9">
        <f>'IDT-1'!D9</f>
        <v>0</v>
      </c>
      <c r="AF9" s="25"/>
      <c r="AG9">
        <f t="shared" si="2"/>
        <v>16.698726000000001</v>
      </c>
      <c r="AI9" s="35">
        <f>PXIL!L9</f>
        <v>0</v>
      </c>
      <c r="AJ9" s="35">
        <f>PXIL!R9</f>
        <v>0</v>
      </c>
      <c r="AK9" s="35">
        <f>RTM_IEX!L9</f>
        <v>0.39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10.600000000000001</v>
      </c>
      <c r="AB10" s="76">
        <f>-STOA!R10</f>
        <v>0</v>
      </c>
      <c r="AC10">
        <f t="shared" si="0"/>
        <v>0.130494</v>
      </c>
      <c r="AD10">
        <f t="shared" si="1"/>
        <v>16.599506000000002</v>
      </c>
      <c r="AE10">
        <f>'IDT-1'!D10</f>
        <v>0</v>
      </c>
      <c r="AF10" s="25"/>
      <c r="AG10">
        <f t="shared" si="2"/>
        <v>16.599506000000002</v>
      </c>
      <c r="AI10" s="35">
        <f>PXIL!L10</f>
        <v>0</v>
      </c>
      <c r="AJ10" s="35">
        <f>PXIL!R10</f>
        <v>0</v>
      </c>
      <c r="AK10" s="35">
        <f>RTM_IEX!L10</f>
        <v>0.28999999999999998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10.600000000000001</v>
      </c>
      <c r="AB11" s="76">
        <f>-STOA!R11</f>
        <v>0</v>
      </c>
      <c r="AC11">
        <f t="shared" si="0"/>
        <v>0.130494</v>
      </c>
      <c r="AD11">
        <f t="shared" si="1"/>
        <v>16.599506000000002</v>
      </c>
      <c r="AE11">
        <f>'IDT-1'!D11</f>
        <v>0</v>
      </c>
      <c r="AF11" s="25"/>
      <c r="AG11">
        <f t="shared" si="2"/>
        <v>16.599506000000002</v>
      </c>
      <c r="AI11" s="35">
        <f>PXIL!L11</f>
        <v>0</v>
      </c>
      <c r="AJ11" s="35">
        <f>PXIL!R11</f>
        <v>0</v>
      </c>
      <c r="AK11" s="35">
        <f>RTM_IEX!L11</f>
        <v>0.28999999999999998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10.600000000000001</v>
      </c>
      <c r="AB12" s="76">
        <f>-STOA!R12</f>
        <v>0</v>
      </c>
      <c r="AC12">
        <f t="shared" si="0"/>
        <v>0.130494</v>
      </c>
      <c r="AD12">
        <f t="shared" si="1"/>
        <v>16.599506000000002</v>
      </c>
      <c r="AE12">
        <f>'IDT-1'!D12</f>
        <v>0</v>
      </c>
      <c r="AF12" s="25"/>
      <c r="AG12">
        <f t="shared" si="2"/>
        <v>16.599506000000002</v>
      </c>
      <c r="AI12" s="35">
        <f>PXIL!L12</f>
        <v>0</v>
      </c>
      <c r="AJ12" s="35">
        <f>PXIL!R12</f>
        <v>0</v>
      </c>
      <c r="AK12" s="35">
        <f>RTM_IEX!L12</f>
        <v>0.28999999999999998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10.600000000000001</v>
      </c>
      <c r="AB13" s="76">
        <f>-STOA!R13</f>
        <v>0</v>
      </c>
      <c r="AC13">
        <f t="shared" si="0"/>
        <v>0.130494</v>
      </c>
      <c r="AD13">
        <f t="shared" si="1"/>
        <v>16.599506000000002</v>
      </c>
      <c r="AE13">
        <f>'IDT-1'!D13</f>
        <v>0</v>
      </c>
      <c r="AF13" s="25"/>
      <c r="AG13">
        <f t="shared" si="2"/>
        <v>16.599506000000002</v>
      </c>
      <c r="AI13" s="35">
        <f>PXIL!L13</f>
        <v>0</v>
      </c>
      <c r="AJ13" s="35">
        <f>PXIL!R13</f>
        <v>0</v>
      </c>
      <c r="AK13" s="35">
        <f>RTM_IEX!L13</f>
        <v>0.28999999999999998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10.600000000000001</v>
      </c>
      <c r="AB14" s="76">
        <f>-STOA!R14</f>
        <v>0</v>
      </c>
      <c r="AC14">
        <f t="shared" si="0"/>
        <v>0.130494</v>
      </c>
      <c r="AD14">
        <f t="shared" si="1"/>
        <v>16.599506000000002</v>
      </c>
      <c r="AE14">
        <f>'IDT-1'!D14</f>
        <v>0</v>
      </c>
      <c r="AF14" s="25"/>
      <c r="AG14">
        <f t="shared" si="2"/>
        <v>16.599506000000002</v>
      </c>
      <c r="AI14" s="35">
        <f>PXIL!L14</f>
        <v>0</v>
      </c>
      <c r="AJ14" s="35">
        <f>PXIL!R14</f>
        <v>0</v>
      </c>
      <c r="AK14" s="35">
        <f>RTM_IEX!L14</f>
        <v>0.28999999999999998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10.600000000000001</v>
      </c>
      <c r="AB15" s="76">
        <f>-STOA!R15</f>
        <v>0</v>
      </c>
      <c r="AC15">
        <f t="shared" si="0"/>
        <v>0.130494</v>
      </c>
      <c r="AD15">
        <f t="shared" si="1"/>
        <v>16.599506000000002</v>
      </c>
      <c r="AE15">
        <f>'IDT-1'!D15</f>
        <v>0</v>
      </c>
      <c r="AF15" s="25"/>
      <c r="AG15">
        <f t="shared" si="2"/>
        <v>16.599506000000002</v>
      </c>
      <c r="AI15" s="35">
        <f>PXIL!L15</f>
        <v>0</v>
      </c>
      <c r="AJ15" s="35">
        <f>PXIL!R15</f>
        <v>0</v>
      </c>
      <c r="AK15" s="35">
        <f>RTM_IEX!L15</f>
        <v>0.28999999999999998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10.600000000000001</v>
      </c>
      <c r="AB16" s="76">
        <f>-STOA!R16</f>
        <v>0</v>
      </c>
      <c r="AC16">
        <f t="shared" si="0"/>
        <v>0.130494</v>
      </c>
      <c r="AD16">
        <f t="shared" si="1"/>
        <v>16.599506000000002</v>
      </c>
      <c r="AE16">
        <f>'IDT-1'!D16</f>
        <v>0</v>
      </c>
      <c r="AF16" s="25"/>
      <c r="AG16">
        <f t="shared" si="2"/>
        <v>16.599506000000002</v>
      </c>
      <c r="AI16" s="35">
        <f>PXIL!L16</f>
        <v>0</v>
      </c>
      <c r="AJ16" s="35">
        <f>PXIL!R16</f>
        <v>0</v>
      </c>
      <c r="AK16" s="35">
        <f>RTM_IEX!L16</f>
        <v>0.28999999999999998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10.600000000000001</v>
      </c>
      <c r="AB17" s="76">
        <f>-STOA!R17</f>
        <v>0</v>
      </c>
      <c r="AC17">
        <f t="shared" si="0"/>
        <v>0.13197600000000001</v>
      </c>
      <c r="AD17">
        <f t="shared" si="1"/>
        <v>16.788024</v>
      </c>
      <c r="AE17">
        <f>'IDT-1'!D17</f>
        <v>0</v>
      </c>
      <c r="AF17" s="25"/>
      <c r="AG17">
        <f t="shared" si="2"/>
        <v>16.788024</v>
      </c>
      <c r="AI17" s="35">
        <f>PXIL!L17</f>
        <v>0</v>
      </c>
      <c r="AJ17" s="35">
        <f>PXIL!R17</f>
        <v>0</v>
      </c>
      <c r="AK17" s="35">
        <f>RTM_IEX!L17</f>
        <v>0.48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10.600000000000001</v>
      </c>
      <c r="AB18" s="76">
        <f>-STOA!R18</f>
        <v>0</v>
      </c>
      <c r="AC18">
        <f t="shared" si="0"/>
        <v>0.13423800000000002</v>
      </c>
      <c r="AD18">
        <f t="shared" si="1"/>
        <v>17.075762000000001</v>
      </c>
      <c r="AE18">
        <f>'IDT-1'!D18</f>
        <v>0</v>
      </c>
      <c r="AF18" s="25"/>
      <c r="AG18">
        <f t="shared" si="2"/>
        <v>17.075762000000001</v>
      </c>
      <c r="AI18" s="35">
        <f>PXIL!L18</f>
        <v>0</v>
      </c>
      <c r="AJ18" s="35">
        <f>PXIL!R18</f>
        <v>0</v>
      </c>
      <c r="AK18" s="35">
        <f>RTM_IEX!L18</f>
        <v>0.77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10.600000000000001</v>
      </c>
      <c r="AB19" s="76">
        <f>-STOA!R19</f>
        <v>0</v>
      </c>
      <c r="AC19">
        <f t="shared" si="0"/>
        <v>0.13876200000000002</v>
      </c>
      <c r="AD19">
        <f t="shared" si="1"/>
        <v>17.651238000000003</v>
      </c>
      <c r="AE19">
        <f>'IDT-1'!D19</f>
        <v>0</v>
      </c>
      <c r="AF19" s="25"/>
      <c r="AG19">
        <f t="shared" si="2"/>
        <v>17.651238000000003</v>
      </c>
      <c r="AI19" s="35">
        <f>PXIL!L19</f>
        <v>0</v>
      </c>
      <c r="AJ19" s="35">
        <f>PXIL!R19</f>
        <v>0</v>
      </c>
      <c r="AK19" s="35">
        <f>RTM_IEX!L19</f>
        <v>1.35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10.600000000000001</v>
      </c>
      <c r="AB20" s="76">
        <f>-STOA!R20</f>
        <v>0</v>
      </c>
      <c r="AC20">
        <f t="shared" si="0"/>
        <v>0.14328600000000002</v>
      </c>
      <c r="AD20">
        <f t="shared" si="1"/>
        <v>18.226714000000001</v>
      </c>
      <c r="AE20">
        <f>'IDT-1'!D20</f>
        <v>0</v>
      </c>
      <c r="AF20" s="25"/>
      <c r="AG20">
        <f t="shared" si="2"/>
        <v>18.226714000000001</v>
      </c>
      <c r="AI20" s="35">
        <f>PXIL!L20</f>
        <v>0</v>
      </c>
      <c r="AJ20" s="35">
        <f>PXIL!R20</f>
        <v>0</v>
      </c>
      <c r="AK20" s="35">
        <f>RTM_IEX!L20</f>
        <v>1.93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10.600000000000001</v>
      </c>
      <c r="AB21" s="76">
        <f>-STOA!R21</f>
        <v>0</v>
      </c>
      <c r="AC21">
        <f t="shared" si="0"/>
        <v>0.14703000000000002</v>
      </c>
      <c r="AD21">
        <f t="shared" si="1"/>
        <v>18.702970000000001</v>
      </c>
      <c r="AE21">
        <f>'IDT-1'!D21</f>
        <v>0</v>
      </c>
      <c r="AF21" s="25"/>
      <c r="AG21">
        <f t="shared" si="2"/>
        <v>18.702970000000001</v>
      </c>
      <c r="AI21" s="35">
        <f>PXIL!L21</f>
        <v>0</v>
      </c>
      <c r="AJ21" s="35">
        <f>PXIL!R21</f>
        <v>0</v>
      </c>
      <c r="AK21" s="35">
        <f>RTM_IEX!L21</f>
        <v>2.41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10.600000000000001</v>
      </c>
      <c r="AB22" s="76">
        <f>-STOA!R22</f>
        <v>0</v>
      </c>
      <c r="AC22">
        <f t="shared" si="0"/>
        <v>0.15155400000000002</v>
      </c>
      <c r="AD22">
        <f t="shared" si="1"/>
        <v>19.278445999999999</v>
      </c>
      <c r="AE22">
        <f>'IDT-1'!D22</f>
        <v>0</v>
      </c>
      <c r="AF22" s="25"/>
      <c r="AG22">
        <f t="shared" si="2"/>
        <v>19.278445999999999</v>
      </c>
      <c r="AI22" s="35">
        <f>PXIL!L22</f>
        <v>0</v>
      </c>
      <c r="AJ22" s="35">
        <f>PXIL!R22</f>
        <v>0</v>
      </c>
      <c r="AK22" s="35">
        <f>RTM_IEX!L22</f>
        <v>2.99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10.600000000000001</v>
      </c>
      <c r="AB23" s="76">
        <f>-STOA!R23</f>
        <v>0</v>
      </c>
      <c r="AC23">
        <f t="shared" si="0"/>
        <v>0.16208400000000001</v>
      </c>
      <c r="AD23">
        <f t="shared" si="1"/>
        <v>20.617916000000001</v>
      </c>
      <c r="AE23">
        <f>'IDT-1'!D23</f>
        <v>0</v>
      </c>
      <c r="AF23" s="25"/>
      <c r="AG23">
        <f t="shared" si="2"/>
        <v>20.617916000000001</v>
      </c>
      <c r="AI23" s="35">
        <f>PXIL!L23</f>
        <v>0</v>
      </c>
      <c r="AJ23" s="35">
        <f>PXIL!R23</f>
        <v>0</v>
      </c>
      <c r="AK23" s="35">
        <f>RTM_IEX!L23</f>
        <v>4.34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10.600000000000001</v>
      </c>
      <c r="AB24" s="76">
        <f>-STOA!R24</f>
        <v>0</v>
      </c>
      <c r="AC24">
        <f t="shared" si="0"/>
        <v>0.17635800000000001</v>
      </c>
      <c r="AD24">
        <f t="shared" si="1"/>
        <v>22.433641999999999</v>
      </c>
      <c r="AE24">
        <f>'IDT-1'!D24</f>
        <v>0</v>
      </c>
      <c r="AF24" s="25"/>
      <c r="AG24">
        <f t="shared" si="2"/>
        <v>22.433641999999999</v>
      </c>
      <c r="AI24" s="35">
        <f>PXIL!L24</f>
        <v>0</v>
      </c>
      <c r="AJ24" s="35">
        <f>PXIL!R24</f>
        <v>0</v>
      </c>
      <c r="AK24" s="35">
        <f>RTM_IEX!L24</f>
        <v>6.17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10.600000000000001</v>
      </c>
      <c r="AB25" s="76">
        <f>-STOA!R25</f>
        <v>0</v>
      </c>
      <c r="AC25">
        <f t="shared" si="0"/>
        <v>0.186888</v>
      </c>
      <c r="AD25">
        <f t="shared" si="1"/>
        <v>23.773112000000001</v>
      </c>
      <c r="AE25">
        <f>'IDT-1'!D25</f>
        <v>0</v>
      </c>
      <c r="AF25" s="25"/>
      <c r="AG25">
        <f t="shared" si="2"/>
        <v>23.773112000000001</v>
      </c>
      <c r="AI25" s="35">
        <f>PXIL!L25</f>
        <v>0</v>
      </c>
      <c r="AJ25" s="35">
        <f>PXIL!R25</f>
        <v>0</v>
      </c>
      <c r="AK25" s="35">
        <f>RTM_IEX!L25</f>
        <v>7.52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10.600000000000001</v>
      </c>
      <c r="AB26" s="76">
        <f>-STOA!R26</f>
        <v>0</v>
      </c>
      <c r="AC26">
        <f t="shared" si="0"/>
        <v>0.19819800000000001</v>
      </c>
      <c r="AD26">
        <f t="shared" si="1"/>
        <v>25.211802000000002</v>
      </c>
      <c r="AE26">
        <f>'IDT-1'!D26</f>
        <v>0</v>
      </c>
      <c r="AF26" s="25"/>
      <c r="AG26">
        <f t="shared" si="2"/>
        <v>25.211802000000002</v>
      </c>
      <c r="AI26" s="35">
        <f>PXIL!L26</f>
        <v>0</v>
      </c>
      <c r="AJ26" s="35">
        <f>PXIL!R26</f>
        <v>0</v>
      </c>
      <c r="AK26" s="35">
        <f>RTM_IEX!L26</f>
        <v>8.9700000000000006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10.600000000000001</v>
      </c>
      <c r="AB27" s="76">
        <f>-STOA!R27</f>
        <v>0</v>
      </c>
      <c r="AC27">
        <f t="shared" si="0"/>
        <v>0.20568600000000001</v>
      </c>
      <c r="AD27">
        <f t="shared" si="1"/>
        <v>26.164314000000001</v>
      </c>
      <c r="AE27">
        <f>'IDT-1'!D27</f>
        <v>0</v>
      </c>
      <c r="AF27" s="25"/>
      <c r="AG27">
        <f t="shared" si="2"/>
        <v>26.164314000000001</v>
      </c>
      <c r="AI27" s="35">
        <f>PXIL!L27</f>
        <v>0</v>
      </c>
      <c r="AJ27" s="35">
        <f>PXIL!R27</f>
        <v>0</v>
      </c>
      <c r="AK27" s="35">
        <f>RTM_IEX!L27</f>
        <v>9.93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10.600000000000001</v>
      </c>
      <c r="AB28" s="76">
        <f>-STOA!R28</f>
        <v>0</v>
      </c>
      <c r="AC28">
        <f t="shared" si="0"/>
        <v>0.21395400000000001</v>
      </c>
      <c r="AD28">
        <f t="shared" si="1"/>
        <v>27.216045999999999</v>
      </c>
      <c r="AE28">
        <f>'IDT-1'!D28</f>
        <v>0</v>
      </c>
      <c r="AF28" s="25"/>
      <c r="AG28">
        <f t="shared" si="2"/>
        <v>27.216045999999999</v>
      </c>
      <c r="AI28" s="35">
        <f>PXIL!L28</f>
        <v>0</v>
      </c>
      <c r="AJ28" s="35">
        <f>PXIL!R28</f>
        <v>0</v>
      </c>
      <c r="AK28" s="35">
        <f>RTM_IEX!L28</f>
        <v>10.99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10.600000000000001</v>
      </c>
      <c r="AB29" s="76">
        <f>-STOA!R29</f>
        <v>0</v>
      </c>
      <c r="AC29">
        <f t="shared" si="0"/>
        <v>0.21699600000000002</v>
      </c>
      <c r="AD29">
        <f t="shared" si="1"/>
        <v>27.603003999999999</v>
      </c>
      <c r="AE29">
        <f>'IDT-1'!D29</f>
        <v>0</v>
      </c>
      <c r="AF29" s="25"/>
      <c r="AG29">
        <f t="shared" si="2"/>
        <v>27.603003999999999</v>
      </c>
      <c r="AI29" s="35">
        <f>PXIL!L29</f>
        <v>0</v>
      </c>
      <c r="AJ29" s="35">
        <f>PXIL!R29</f>
        <v>0</v>
      </c>
      <c r="AK29" s="35">
        <f>RTM_IEX!L29</f>
        <v>11.38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10.760000000000002</v>
      </c>
      <c r="AB30" s="76">
        <f>-STOA!R30</f>
        <v>0</v>
      </c>
      <c r="AC30">
        <f t="shared" si="0"/>
        <v>0.22050600000000001</v>
      </c>
      <c r="AD30">
        <f t="shared" si="1"/>
        <v>28.049494000000003</v>
      </c>
      <c r="AE30">
        <f>'IDT-1'!D30</f>
        <v>0</v>
      </c>
      <c r="AF30" s="25"/>
      <c r="AG30">
        <f t="shared" si="2"/>
        <v>28.049494000000003</v>
      </c>
      <c r="AI30" s="35">
        <f>PXIL!L30</f>
        <v>0</v>
      </c>
      <c r="AJ30" s="35">
        <f>PXIL!R30</f>
        <v>0</v>
      </c>
      <c r="AK30" s="35">
        <f>RTM_IEX!L30</f>
        <v>11.67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11.030000000000001</v>
      </c>
      <c r="AB31" s="76">
        <f>-STOA!R31</f>
        <v>0</v>
      </c>
      <c r="AC31">
        <f t="shared" si="0"/>
        <v>0.22409400000000002</v>
      </c>
      <c r="AD31">
        <f t="shared" si="1"/>
        <v>28.505906</v>
      </c>
      <c r="AE31">
        <f>'IDT-1'!D31</f>
        <v>0</v>
      </c>
      <c r="AF31" s="25"/>
      <c r="AG31">
        <f t="shared" si="2"/>
        <v>28.505906</v>
      </c>
      <c r="AI31" s="35">
        <f>PXIL!L31</f>
        <v>0</v>
      </c>
      <c r="AJ31" s="35">
        <f>PXIL!R31</f>
        <v>0</v>
      </c>
      <c r="AK31" s="35">
        <f>RTM_IEX!L31</f>
        <v>11.86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11.420000000000002</v>
      </c>
      <c r="AB32" s="76">
        <f>-STOA!R32</f>
        <v>0</v>
      </c>
      <c r="AC32">
        <f t="shared" si="0"/>
        <v>0.22861799999999999</v>
      </c>
      <c r="AD32">
        <f t="shared" si="1"/>
        <v>29.081382000000001</v>
      </c>
      <c r="AE32">
        <f>'IDT-1'!D32</f>
        <v>0</v>
      </c>
      <c r="AF32" s="25"/>
      <c r="AG32">
        <f t="shared" si="2"/>
        <v>29.081382000000001</v>
      </c>
      <c r="AI32" s="35">
        <f>PXIL!L32</f>
        <v>0</v>
      </c>
      <c r="AJ32" s="35">
        <f>PXIL!R32</f>
        <v>0</v>
      </c>
      <c r="AK32" s="35">
        <f>RTM_IEX!L32</f>
        <v>12.05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11.760000000000002</v>
      </c>
      <c r="AB33" s="76">
        <f>-STOA!R33</f>
        <v>0</v>
      </c>
      <c r="AC33">
        <f t="shared" si="0"/>
        <v>0.22900799999999999</v>
      </c>
      <c r="AD33">
        <f t="shared" si="1"/>
        <v>29.130991999999999</v>
      </c>
      <c r="AE33">
        <f>'IDT-1'!D33</f>
        <v>0</v>
      </c>
      <c r="AF33" s="25"/>
      <c r="AG33">
        <f t="shared" si="2"/>
        <v>29.130991999999999</v>
      </c>
      <c r="AI33" s="35">
        <f>PXIL!L33</f>
        <v>0</v>
      </c>
      <c r="AJ33" s="35">
        <f>PXIL!R33</f>
        <v>0</v>
      </c>
      <c r="AK33" s="35">
        <f>RTM_IEX!L33</f>
        <v>11.76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12.14</v>
      </c>
      <c r="AB34" s="76">
        <f>-STOA!R34</f>
        <v>0</v>
      </c>
      <c r="AC34">
        <f t="shared" si="0"/>
        <v>0.226746</v>
      </c>
      <c r="AD34">
        <f t="shared" si="1"/>
        <v>28.843254000000002</v>
      </c>
      <c r="AE34">
        <f>'IDT-1'!D34</f>
        <v>0</v>
      </c>
      <c r="AF34" s="25"/>
      <c r="AG34">
        <f t="shared" si="2"/>
        <v>28.843254000000002</v>
      </c>
      <c r="AI34" s="35">
        <f>PXIL!L34</f>
        <v>0</v>
      </c>
      <c r="AJ34" s="35">
        <f>PXIL!R34</f>
        <v>0</v>
      </c>
      <c r="AK34" s="35">
        <f>RTM_IEX!L34</f>
        <v>11.09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12.620000000000001</v>
      </c>
      <c r="AB35" s="76">
        <f>-STOA!R35</f>
        <v>0</v>
      </c>
      <c r="AC35">
        <f t="shared" si="0"/>
        <v>0.22292400000000001</v>
      </c>
      <c r="AD35">
        <f t="shared" si="1"/>
        <v>28.357075999999999</v>
      </c>
      <c r="AE35">
        <f>'IDT-1'!D35</f>
        <v>0</v>
      </c>
      <c r="AF35" s="25"/>
      <c r="AG35">
        <f t="shared" si="2"/>
        <v>28.357075999999999</v>
      </c>
      <c r="AI35" s="35">
        <f>PXIL!L35</f>
        <v>0</v>
      </c>
      <c r="AJ35" s="35">
        <f>PXIL!R35</f>
        <v>0</v>
      </c>
      <c r="AK35" s="35">
        <f>RTM_IEX!L35</f>
        <v>10.119999999999999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13.3</v>
      </c>
      <c r="AB36" s="76">
        <f>-STOA!R36</f>
        <v>0</v>
      </c>
      <c r="AC36">
        <f t="shared" si="0"/>
        <v>0.21925800000000001</v>
      </c>
      <c r="AD36">
        <f t="shared" si="1"/>
        <v>27.890741999999999</v>
      </c>
      <c r="AE36">
        <f>'IDT-1'!D36</f>
        <v>0</v>
      </c>
      <c r="AF36" s="25"/>
      <c r="AG36">
        <f t="shared" si="2"/>
        <v>27.890741999999999</v>
      </c>
      <c r="AI36" s="35">
        <f>PXIL!L36</f>
        <v>0</v>
      </c>
      <c r="AJ36" s="35">
        <f>PXIL!R36</f>
        <v>0</v>
      </c>
      <c r="AK36" s="35">
        <f>RTM_IEX!L36</f>
        <v>8.9700000000000006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14.02</v>
      </c>
      <c r="AB37" s="76">
        <f>-STOA!R37</f>
        <v>0</v>
      </c>
      <c r="AC37">
        <f t="shared" si="0"/>
        <v>0.21504599999999999</v>
      </c>
      <c r="AD37">
        <f t="shared" si="1"/>
        <v>27.354953999999999</v>
      </c>
      <c r="AE37">
        <f>'IDT-1'!D37</f>
        <v>0</v>
      </c>
      <c r="AF37" s="25"/>
      <c r="AG37">
        <f t="shared" si="2"/>
        <v>27.354953999999999</v>
      </c>
      <c r="AI37" s="35">
        <f>PXIL!L37</f>
        <v>0</v>
      </c>
      <c r="AJ37" s="35">
        <f>PXIL!R37</f>
        <v>0</v>
      </c>
      <c r="AK37" s="35">
        <f>RTM_IEX!L37</f>
        <v>7.71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14.41</v>
      </c>
      <c r="AB38" s="76">
        <f>-STOA!R38</f>
        <v>0</v>
      </c>
      <c r="AC38">
        <f t="shared" si="0"/>
        <v>0.21582599999999996</v>
      </c>
      <c r="AD38">
        <f t="shared" si="1"/>
        <v>27.454174000000002</v>
      </c>
      <c r="AE38">
        <f>'IDT-1'!D38</f>
        <v>0</v>
      </c>
      <c r="AF38" s="25"/>
      <c r="AG38">
        <f t="shared" si="2"/>
        <v>27.454174000000002</v>
      </c>
      <c r="AI38" s="35">
        <f>PXIL!L38</f>
        <v>0</v>
      </c>
      <c r="AJ38" s="35">
        <f>PXIL!R38</f>
        <v>0</v>
      </c>
      <c r="AK38" s="35">
        <f>RTM_IEX!L38</f>
        <v>7.42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14.940000000000001</v>
      </c>
      <c r="AB39" s="76">
        <f>-STOA!R39</f>
        <v>0</v>
      </c>
      <c r="AC39">
        <f t="shared" si="0"/>
        <v>0.21621600000000002</v>
      </c>
      <c r="AD39">
        <f t="shared" si="1"/>
        <v>27.503784000000003</v>
      </c>
      <c r="AE39">
        <f>'IDT-1'!D39</f>
        <v>0</v>
      </c>
      <c r="AF39" s="25"/>
      <c r="AG39">
        <f t="shared" si="2"/>
        <v>27.503784000000003</v>
      </c>
      <c r="AI39" s="35">
        <f>PXIL!L39</f>
        <v>0</v>
      </c>
      <c r="AJ39" s="35">
        <f>PXIL!R39</f>
        <v>0</v>
      </c>
      <c r="AK39" s="35">
        <f>RTM_IEX!L39</f>
        <v>6.94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15.370000000000001</v>
      </c>
      <c r="AB40" s="76">
        <f>-STOA!R40</f>
        <v>0</v>
      </c>
      <c r="AC40">
        <f t="shared" si="0"/>
        <v>0.21660599999999999</v>
      </c>
      <c r="AD40">
        <f t="shared" si="1"/>
        <v>27.553394000000001</v>
      </c>
      <c r="AE40">
        <f>'IDT-1'!D40</f>
        <v>0</v>
      </c>
      <c r="AF40" s="25"/>
      <c r="AG40">
        <f t="shared" si="2"/>
        <v>27.553394000000001</v>
      </c>
      <c r="AI40" s="35">
        <f>PXIL!L40</f>
        <v>0</v>
      </c>
      <c r="AJ40" s="35">
        <f>PXIL!R40</f>
        <v>0</v>
      </c>
      <c r="AK40" s="35">
        <f>RTM_IEX!L40</f>
        <v>6.56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15.9</v>
      </c>
      <c r="AB41" s="76">
        <f>-STOA!R41</f>
        <v>0</v>
      </c>
      <c r="AC41">
        <f t="shared" si="0"/>
        <v>0.21621599999999999</v>
      </c>
      <c r="AD41">
        <f t="shared" si="1"/>
        <v>27.503784000000003</v>
      </c>
      <c r="AE41">
        <f>'IDT-1'!D41</f>
        <v>0</v>
      </c>
      <c r="AF41" s="25"/>
      <c r="AG41">
        <f t="shared" si="2"/>
        <v>27.503784000000003</v>
      </c>
      <c r="AI41" s="35">
        <f>PXIL!L41</f>
        <v>0</v>
      </c>
      <c r="AJ41" s="35">
        <f>PXIL!R41</f>
        <v>0</v>
      </c>
      <c r="AK41" s="35">
        <f>RTM_IEX!L41</f>
        <v>5.98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16.29</v>
      </c>
      <c r="AB42" s="76">
        <f>-STOA!R42</f>
        <v>0</v>
      </c>
      <c r="AC42">
        <f t="shared" si="0"/>
        <v>0.21621599999999999</v>
      </c>
      <c r="AD42">
        <f t="shared" si="1"/>
        <v>27.503784</v>
      </c>
      <c r="AE42">
        <f>'IDT-1'!D42</f>
        <v>0</v>
      </c>
      <c r="AF42" s="25"/>
      <c r="AG42">
        <f t="shared" si="2"/>
        <v>27.503784</v>
      </c>
      <c r="AI42" s="35">
        <f>PXIL!L42</f>
        <v>0</v>
      </c>
      <c r="AJ42" s="35">
        <f>PXIL!R42</f>
        <v>0</v>
      </c>
      <c r="AK42" s="35">
        <f>RTM_IEX!L42</f>
        <v>5.59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16.580000000000002</v>
      </c>
      <c r="AB43" s="76">
        <f>-STOA!R43</f>
        <v>0</v>
      </c>
      <c r="AC43">
        <f t="shared" si="0"/>
        <v>0.21473400000000001</v>
      </c>
      <c r="AD43">
        <f t="shared" si="1"/>
        <v>27.315266000000001</v>
      </c>
      <c r="AE43">
        <f>'IDT-1'!D43</f>
        <v>0</v>
      </c>
      <c r="AF43" s="25"/>
      <c r="AG43">
        <f t="shared" si="2"/>
        <v>27.315266000000001</v>
      </c>
      <c r="AI43" s="35">
        <f>PXIL!L43</f>
        <v>0</v>
      </c>
      <c r="AJ43" s="35">
        <f>PXIL!R43</f>
        <v>0</v>
      </c>
      <c r="AK43" s="35">
        <f>RTM_IEX!L43</f>
        <v>5.1100000000000003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16.91</v>
      </c>
      <c r="AB44" s="76">
        <f>-STOA!R44</f>
        <v>0</v>
      </c>
      <c r="AC44">
        <f t="shared" si="0"/>
        <v>0.21504599999999999</v>
      </c>
      <c r="AD44">
        <f t="shared" si="1"/>
        <v>27.354953999999999</v>
      </c>
      <c r="AE44">
        <f>'IDT-1'!D44</f>
        <v>0</v>
      </c>
      <c r="AF44" s="25"/>
      <c r="AG44">
        <f t="shared" si="2"/>
        <v>27.354953999999999</v>
      </c>
      <c r="AI44" s="35">
        <f>PXIL!L44</f>
        <v>0</v>
      </c>
      <c r="AJ44" s="35">
        <f>PXIL!R44</f>
        <v>0</v>
      </c>
      <c r="AK44" s="35">
        <f>RTM_IEX!L44</f>
        <v>4.82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17.060000000000002</v>
      </c>
      <c r="AB45" s="76">
        <f>-STOA!R45</f>
        <v>0</v>
      </c>
      <c r="AC45">
        <f t="shared" si="0"/>
        <v>0.21473400000000001</v>
      </c>
      <c r="AD45">
        <f t="shared" si="1"/>
        <v>27.315266000000001</v>
      </c>
      <c r="AE45">
        <f>'IDT-1'!D45</f>
        <v>0</v>
      </c>
      <c r="AF45" s="25"/>
      <c r="AG45">
        <f t="shared" si="2"/>
        <v>27.315266000000001</v>
      </c>
      <c r="AI45" s="35">
        <f>PXIL!L45</f>
        <v>0</v>
      </c>
      <c r="AJ45" s="35">
        <f>PXIL!R45</f>
        <v>0</v>
      </c>
      <c r="AK45" s="35">
        <f>RTM_IEX!L45</f>
        <v>4.63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17.16</v>
      </c>
      <c r="AB46" s="76">
        <f>-STOA!R46</f>
        <v>0</v>
      </c>
      <c r="AC46">
        <f t="shared" si="0"/>
        <v>0.21395400000000001</v>
      </c>
      <c r="AD46">
        <f t="shared" si="1"/>
        <v>27.216045999999999</v>
      </c>
      <c r="AE46">
        <f>'IDT-1'!D46</f>
        <v>0</v>
      </c>
      <c r="AF46" s="25"/>
      <c r="AG46">
        <f t="shared" si="2"/>
        <v>27.216045999999999</v>
      </c>
      <c r="AI46" s="35">
        <f>PXIL!L46</f>
        <v>0</v>
      </c>
      <c r="AJ46" s="35">
        <f>PXIL!R46</f>
        <v>0</v>
      </c>
      <c r="AK46" s="35">
        <f>RTM_IEX!L46</f>
        <v>4.43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5.8397788297670896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17.350000000000001</v>
      </c>
      <c r="AB47" s="76">
        <f>-STOA!R47</f>
        <v>0</v>
      </c>
      <c r="AC47">
        <f t="shared" si="0"/>
        <v>0.2139522748721833</v>
      </c>
      <c r="AD47">
        <f t="shared" si="1"/>
        <v>27.21582655489491</v>
      </c>
      <c r="AE47">
        <f>'IDT-1'!D47</f>
        <v>0</v>
      </c>
      <c r="AF47" s="25"/>
      <c r="AG47">
        <f t="shared" si="2"/>
        <v>27.21582655489491</v>
      </c>
      <c r="AI47" s="35">
        <f>PXIL!L47</f>
        <v>0</v>
      </c>
      <c r="AJ47" s="35">
        <f>PXIL!R47</f>
        <v>0</v>
      </c>
      <c r="AK47" s="35">
        <f>RTM_IEX!L47</f>
        <v>4.24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5.8397788297670896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17.54</v>
      </c>
      <c r="AB48" s="76">
        <f>-STOA!R48</f>
        <v>0</v>
      </c>
      <c r="AC48">
        <f t="shared" si="0"/>
        <v>0.2139522748721833</v>
      </c>
      <c r="AD48">
        <f t="shared" si="1"/>
        <v>27.215826554894907</v>
      </c>
      <c r="AE48">
        <f>'IDT-1'!D48</f>
        <v>0</v>
      </c>
      <c r="AF48" s="25"/>
      <c r="AG48">
        <f t="shared" si="2"/>
        <v>27.215826554894907</v>
      </c>
      <c r="AI48" s="35">
        <f>PXIL!L48</f>
        <v>0</v>
      </c>
      <c r="AJ48" s="35">
        <f>PXIL!R48</f>
        <v>0</v>
      </c>
      <c r="AK48" s="35">
        <f>RTM_IEX!L48</f>
        <v>4.05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5.8397655089339491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17.830000000000002</v>
      </c>
      <c r="AB49" s="76">
        <f>-STOA!R49</f>
        <v>0</v>
      </c>
      <c r="AC49">
        <f t="shared" si="0"/>
        <v>0.21473217096968478</v>
      </c>
      <c r="AD49">
        <f t="shared" si="1"/>
        <v>27.315033337964262</v>
      </c>
      <c r="AE49">
        <f>'IDT-1'!D49</f>
        <v>0</v>
      </c>
      <c r="AF49" s="25"/>
      <c r="AG49">
        <f t="shared" si="2"/>
        <v>27.315033337964262</v>
      </c>
      <c r="AI49" s="35">
        <f>PXIL!L49</f>
        <v>0</v>
      </c>
      <c r="AJ49" s="35">
        <f>PXIL!R49</f>
        <v>0</v>
      </c>
      <c r="AK49" s="35">
        <f>RTM_IEX!L49</f>
        <v>3.86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5.8397655089339491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18.12</v>
      </c>
      <c r="AB50" s="76">
        <f>-STOA!R50</f>
        <v>0</v>
      </c>
      <c r="AC50">
        <f t="shared" si="0"/>
        <v>0.2131721709696848</v>
      </c>
      <c r="AD50">
        <f t="shared" si="1"/>
        <v>27.116593337964265</v>
      </c>
      <c r="AE50">
        <f>'IDT-1'!D50</f>
        <v>0</v>
      </c>
      <c r="AF50" s="25"/>
      <c r="AG50">
        <f t="shared" si="2"/>
        <v>27.116593337964265</v>
      </c>
      <c r="AI50" s="35">
        <f>PXIL!L50</f>
        <v>0</v>
      </c>
      <c r="AJ50" s="35">
        <f>PXIL!R50</f>
        <v>0</v>
      </c>
      <c r="AK50" s="35">
        <f>RTM_IEX!L50</f>
        <v>3.37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5.8397483301012709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18.510000000000002</v>
      </c>
      <c r="AB51" s="76">
        <f>-STOA!R51</f>
        <v>0</v>
      </c>
      <c r="AC51">
        <f t="shared" si="0"/>
        <v>0.21247003697478992</v>
      </c>
      <c r="AD51">
        <f t="shared" si="1"/>
        <v>27.027278293126482</v>
      </c>
      <c r="AE51">
        <f>'IDT-1'!D51</f>
        <v>0</v>
      </c>
      <c r="AF51" s="25"/>
      <c r="AG51">
        <f t="shared" si="2"/>
        <v>27.027278293126482</v>
      </c>
      <c r="AI51" s="35">
        <f>PXIL!L51</f>
        <v>0</v>
      </c>
      <c r="AJ51" s="35">
        <f>PXIL!R51</f>
        <v>0</v>
      </c>
      <c r="AK51" s="35">
        <f>RTM_IEX!L51</f>
        <v>2.89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5.8397483301012709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18.79</v>
      </c>
      <c r="AB52" s="76">
        <f>-STOA!R52</f>
        <v>0</v>
      </c>
      <c r="AC52">
        <f t="shared" si="0"/>
        <v>0.21091003697478991</v>
      </c>
      <c r="AD52">
        <f t="shared" si="1"/>
        <v>26.828838293126481</v>
      </c>
      <c r="AE52">
        <f>'IDT-1'!D52</f>
        <v>0</v>
      </c>
      <c r="AF52" s="25"/>
      <c r="AG52">
        <f t="shared" si="2"/>
        <v>26.828838293126481</v>
      </c>
      <c r="AI52" s="35">
        <f>PXIL!L52</f>
        <v>0</v>
      </c>
      <c r="AJ52" s="35">
        <f>PXIL!R52</f>
        <v>0</v>
      </c>
      <c r="AK52" s="35">
        <f>RTM_IEX!L52</f>
        <v>2.41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5.8397483301012709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19.080000000000002</v>
      </c>
      <c r="AB53" s="76">
        <f>-STOA!R53</f>
        <v>0</v>
      </c>
      <c r="AC53">
        <f t="shared" si="0"/>
        <v>0.20942803697478993</v>
      </c>
      <c r="AD53">
        <f t="shared" si="1"/>
        <v>26.640320293126482</v>
      </c>
      <c r="AE53">
        <f>'IDT-1'!D53</f>
        <v>0</v>
      </c>
      <c r="AF53" s="25"/>
      <c r="AG53">
        <f t="shared" si="2"/>
        <v>26.640320293126482</v>
      </c>
      <c r="AI53" s="35">
        <f>PXIL!L53</f>
        <v>0</v>
      </c>
      <c r="AJ53" s="35">
        <f>PXIL!R53</f>
        <v>0</v>
      </c>
      <c r="AK53" s="35">
        <f>RTM_IEX!L53</f>
        <v>1.93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5.8397483301012709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18.7</v>
      </c>
      <c r="AB54" s="76">
        <f>-STOA!R54</f>
        <v>0</v>
      </c>
      <c r="AC54">
        <f t="shared" si="0"/>
        <v>0.20646403697478991</v>
      </c>
      <c r="AD54">
        <f t="shared" si="1"/>
        <v>26.263284293126478</v>
      </c>
      <c r="AE54">
        <f>'IDT-1'!D54</f>
        <v>0</v>
      </c>
      <c r="AF54" s="25"/>
      <c r="AG54">
        <f t="shared" si="2"/>
        <v>26.263284293126478</v>
      </c>
      <c r="AI54" s="35">
        <f>PXIL!L54</f>
        <v>0</v>
      </c>
      <c r="AJ54" s="35">
        <f>PXIL!R54</f>
        <v>0</v>
      </c>
      <c r="AK54" s="35">
        <f>RTM_IEX!L54</f>
        <v>1.93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18.310000000000002</v>
      </c>
      <c r="AB55" s="76">
        <f>-STOA!R55</f>
        <v>0</v>
      </c>
      <c r="AC55">
        <f t="shared" si="0"/>
        <v>0.20716589296452198</v>
      </c>
      <c r="AD55">
        <f t="shared" si="1"/>
        <v>26.352563974281885</v>
      </c>
      <c r="AE55">
        <f>'IDT-1'!D55</f>
        <v>0</v>
      </c>
      <c r="AF55" s="25"/>
      <c r="AG55">
        <f t="shared" si="2"/>
        <v>26.352563974281885</v>
      </c>
      <c r="AI55" s="35">
        <f>PXIL!L55</f>
        <v>0</v>
      </c>
      <c r="AJ55" s="35">
        <f>PXIL!R55</f>
        <v>0</v>
      </c>
      <c r="AK55" s="35">
        <f>RTM_IEX!L55</f>
        <v>2.41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17.73</v>
      </c>
      <c r="AB56" s="76">
        <f>-STOA!R56</f>
        <v>0</v>
      </c>
      <c r="AC56">
        <f t="shared" si="0"/>
        <v>0.20264189296452195</v>
      </c>
      <c r="AD56">
        <f t="shared" si="1"/>
        <v>25.777087974281883</v>
      </c>
      <c r="AE56">
        <f>'IDT-1'!D56</f>
        <v>0</v>
      </c>
      <c r="AF56" s="25"/>
      <c r="AG56">
        <f t="shared" si="2"/>
        <v>25.777087974281883</v>
      </c>
      <c r="AI56" s="35">
        <f>PXIL!L56</f>
        <v>0</v>
      </c>
      <c r="AJ56" s="35">
        <f>PXIL!R56</f>
        <v>0</v>
      </c>
      <c r="AK56" s="35">
        <f>RTM_IEX!L56</f>
        <v>2.41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17.54</v>
      </c>
      <c r="AB57" s="76">
        <f>-STOA!R57</f>
        <v>0</v>
      </c>
      <c r="AC57">
        <f t="shared" si="0"/>
        <v>0.20115989296452194</v>
      </c>
      <c r="AD57">
        <f t="shared" si="1"/>
        <v>25.588569974281882</v>
      </c>
      <c r="AE57">
        <f>'IDT-1'!D57</f>
        <v>0</v>
      </c>
      <c r="AF57" s="25"/>
      <c r="AG57">
        <f t="shared" si="2"/>
        <v>25.588569974281882</v>
      </c>
      <c r="AI57" s="35">
        <f>PXIL!L57</f>
        <v>0</v>
      </c>
      <c r="AJ57" s="35">
        <f>PXIL!R57</f>
        <v>0</v>
      </c>
      <c r="AK57" s="35">
        <f>RTM_IEX!L57</f>
        <v>2.41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17.25</v>
      </c>
      <c r="AB58" s="76">
        <f>-STOA!R58</f>
        <v>0</v>
      </c>
      <c r="AC58">
        <f t="shared" si="0"/>
        <v>0.19515389296452196</v>
      </c>
      <c r="AD58">
        <f t="shared" si="1"/>
        <v>24.824575974281881</v>
      </c>
      <c r="AE58">
        <f>'IDT-1'!D58</f>
        <v>0</v>
      </c>
      <c r="AF58" s="25"/>
      <c r="AG58">
        <f t="shared" si="2"/>
        <v>24.824575974281881</v>
      </c>
      <c r="AI58" s="35">
        <f>PXIL!L58</f>
        <v>0</v>
      </c>
      <c r="AJ58" s="35">
        <f>PXIL!R58</f>
        <v>0</v>
      </c>
      <c r="AK58" s="35">
        <f>RTM_IEX!L58</f>
        <v>1.93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5.8397483301012709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16.77</v>
      </c>
      <c r="AB59" s="76">
        <f>-STOA!R59</f>
        <v>0</v>
      </c>
      <c r="AC59">
        <f t="shared" si="0"/>
        <v>0.19141003697478989</v>
      </c>
      <c r="AD59">
        <f t="shared" si="1"/>
        <v>24.348338293126478</v>
      </c>
      <c r="AE59">
        <f>'IDT-1'!D59</f>
        <v>0</v>
      </c>
      <c r="AF59" s="25"/>
      <c r="AG59">
        <f t="shared" si="2"/>
        <v>24.348338293126478</v>
      </c>
      <c r="AI59" s="35">
        <f>PXIL!L59</f>
        <v>0</v>
      </c>
      <c r="AJ59" s="35">
        <f>PXIL!R59</f>
        <v>0</v>
      </c>
      <c r="AK59" s="35">
        <f>RTM_IEX!L59</f>
        <v>1.93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5.8397483301012709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16.380000000000003</v>
      </c>
      <c r="AB60" s="76">
        <f>-STOA!R60</f>
        <v>0</v>
      </c>
      <c r="AC60">
        <f t="shared" si="0"/>
        <v>0.19585603697478995</v>
      </c>
      <c r="AD60">
        <f t="shared" si="1"/>
        <v>24.913892293126487</v>
      </c>
      <c r="AE60">
        <f>'IDT-1'!D60</f>
        <v>0</v>
      </c>
      <c r="AF60" s="25"/>
      <c r="AG60">
        <f t="shared" si="2"/>
        <v>24.913892293126487</v>
      </c>
      <c r="AI60" s="35">
        <f>PXIL!L60</f>
        <v>0</v>
      </c>
      <c r="AJ60" s="35">
        <f>PXIL!R60</f>
        <v>0</v>
      </c>
      <c r="AK60" s="35">
        <f>RTM_IEX!L60</f>
        <v>2.89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5.8397483301012709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</v>
      </c>
      <c r="AB61" s="76">
        <f>-STOA!R61</f>
        <v>0</v>
      </c>
      <c r="AC61">
        <f t="shared" si="0"/>
        <v>0.19289203697478993</v>
      </c>
      <c r="AD61">
        <f t="shared" si="1"/>
        <v>24.536856293126483</v>
      </c>
      <c r="AE61">
        <f>'IDT-1'!D61</f>
        <v>0</v>
      </c>
      <c r="AF61" s="25"/>
      <c r="AG61">
        <f t="shared" si="2"/>
        <v>24.536856293126483</v>
      </c>
      <c r="AI61" s="35">
        <f>PXIL!L61</f>
        <v>0</v>
      </c>
      <c r="AJ61" s="35">
        <f>PXIL!R61</f>
        <v>0</v>
      </c>
      <c r="AK61" s="35">
        <f>RTM_IEX!L61</f>
        <v>2.89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5.8397483301012709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15.61</v>
      </c>
      <c r="AB62" s="76">
        <f>-STOA!R62</f>
        <v>0</v>
      </c>
      <c r="AC62">
        <f t="shared" si="0"/>
        <v>0.19359403697478991</v>
      </c>
      <c r="AD62">
        <f t="shared" si="1"/>
        <v>24.626154293126483</v>
      </c>
      <c r="AE62">
        <f>'IDT-1'!D62</f>
        <v>0</v>
      </c>
      <c r="AF62" s="25"/>
      <c r="AG62">
        <f t="shared" si="2"/>
        <v>24.626154293126483</v>
      </c>
      <c r="AI62" s="35">
        <f>PXIL!L62</f>
        <v>0</v>
      </c>
      <c r="AJ62" s="35">
        <f>PXIL!R62</f>
        <v>0</v>
      </c>
      <c r="AK62" s="35">
        <f>RTM_IEX!L62</f>
        <v>3.37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5.8397483301012709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15.23</v>
      </c>
      <c r="AB63" s="76">
        <f>-STOA!R63</f>
        <v>0</v>
      </c>
      <c r="AC63">
        <f t="shared" si="0"/>
        <v>0.19445203697478988</v>
      </c>
      <c r="AD63">
        <f t="shared" si="1"/>
        <v>24.735296293126478</v>
      </c>
      <c r="AE63">
        <f>'IDT-1'!D63</f>
        <v>0</v>
      </c>
      <c r="AF63" s="25"/>
      <c r="AG63">
        <f t="shared" si="2"/>
        <v>24.735296293126478</v>
      </c>
      <c r="AI63" s="35">
        <f>PXIL!L63</f>
        <v>0</v>
      </c>
      <c r="AJ63" s="35">
        <f>PXIL!R63</f>
        <v>0</v>
      </c>
      <c r="AK63" s="35">
        <f>RTM_IEX!L63</f>
        <v>3.86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5.8397483301012709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14.46</v>
      </c>
      <c r="AB64" s="76">
        <f>-STOA!R64</f>
        <v>0</v>
      </c>
      <c r="AC64">
        <f t="shared" si="0"/>
        <v>0.19219003697478992</v>
      </c>
      <c r="AD64">
        <f t="shared" si="1"/>
        <v>24.447558293126484</v>
      </c>
      <c r="AE64">
        <f>'IDT-1'!D64</f>
        <v>0</v>
      </c>
      <c r="AF64" s="25"/>
      <c r="AG64">
        <f t="shared" si="2"/>
        <v>24.447558293126484</v>
      </c>
      <c r="AI64" s="35">
        <f>PXIL!L64</f>
        <v>0</v>
      </c>
      <c r="AJ64" s="35">
        <f>PXIL!R64</f>
        <v>0</v>
      </c>
      <c r="AK64" s="35">
        <f>RTM_IEX!L64</f>
        <v>4.34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5.8397587275356333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13.88</v>
      </c>
      <c r="AB65" s="76">
        <f>-STOA!R65</f>
        <v>0</v>
      </c>
      <c r="AC65">
        <f t="shared" si="0"/>
        <v>0.19141011807477792</v>
      </c>
      <c r="AD65">
        <f t="shared" si="1"/>
        <v>24.348348609460857</v>
      </c>
      <c r="AE65">
        <f>'IDT-1'!D65</f>
        <v>0</v>
      </c>
      <c r="AF65" s="25"/>
      <c r="AG65">
        <f t="shared" si="2"/>
        <v>24.348348609460857</v>
      </c>
      <c r="AI65" s="35">
        <f>PXIL!L65</f>
        <v>0</v>
      </c>
      <c r="AJ65" s="35">
        <f>PXIL!R65</f>
        <v>0</v>
      </c>
      <c r="AK65" s="35">
        <f>RTM_IEX!L65</f>
        <v>4.82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5.8397587275356333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13.3</v>
      </c>
      <c r="AB66" s="76">
        <f>-STOA!R66</f>
        <v>0</v>
      </c>
      <c r="AC66">
        <f t="shared" si="0"/>
        <v>0.19437411807477795</v>
      </c>
      <c r="AD66">
        <f t="shared" si="1"/>
        <v>24.72538460946086</v>
      </c>
      <c r="AE66">
        <f>'IDT-1'!D66</f>
        <v>0</v>
      </c>
      <c r="AF66" s="25"/>
      <c r="AG66">
        <f t="shared" si="2"/>
        <v>24.72538460946086</v>
      </c>
      <c r="AI66" s="35">
        <f>PXIL!L66</f>
        <v>0</v>
      </c>
      <c r="AJ66" s="35">
        <f>PXIL!R66</f>
        <v>0</v>
      </c>
      <c r="AK66" s="35">
        <f>RTM_IEX!L66</f>
        <v>5.78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5.8397636106051412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12.91</v>
      </c>
      <c r="AB67" s="76">
        <f>-STOA!R67</f>
        <v>0</v>
      </c>
      <c r="AC67">
        <f t="shared" si="0"/>
        <v>0.19515415616272008</v>
      </c>
      <c r="AD67">
        <f t="shared" si="1"/>
        <v>24.824609454442424</v>
      </c>
      <c r="AE67">
        <f>'IDT-1'!D67</f>
        <v>0</v>
      </c>
      <c r="AF67" s="25"/>
      <c r="AG67">
        <f t="shared" si="2"/>
        <v>24.824609454442424</v>
      </c>
      <c r="AI67" s="35">
        <f>PXIL!L67</f>
        <v>0</v>
      </c>
      <c r="AJ67" s="35">
        <f>PXIL!R67</f>
        <v>0</v>
      </c>
      <c r="AK67" s="35">
        <f>RTM_IEX!L67</f>
        <v>6.27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5.839777141766838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12.620000000000001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0.19663626170578133</v>
      </c>
      <c r="AD68">
        <f t="shared" ref="AD68:AD98" si="4">SUM(B68:AB68,AI68:AV68)-AC68</f>
        <v>25.013140880061059</v>
      </c>
      <c r="AE68">
        <f>'IDT-1'!D68</f>
        <v>0</v>
      </c>
      <c r="AF68" s="25"/>
      <c r="AG68">
        <f t="shared" ref="AG68:AG98" si="5">SUM(AD68:AF68)</f>
        <v>25.013140880061059</v>
      </c>
      <c r="AI68" s="35">
        <f>PXIL!L68</f>
        <v>0</v>
      </c>
      <c r="AJ68" s="35">
        <f>PXIL!R68</f>
        <v>0</v>
      </c>
      <c r="AK68" s="35">
        <f>RTM_IEX!L68</f>
        <v>6.75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5.839777141766838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12.34</v>
      </c>
      <c r="AB69" s="76">
        <f>-STOA!R69</f>
        <v>0</v>
      </c>
      <c r="AC69">
        <f t="shared" si="3"/>
        <v>0.19538826170578133</v>
      </c>
      <c r="AD69">
        <f t="shared" si="4"/>
        <v>24.854388880061059</v>
      </c>
      <c r="AE69">
        <f>'IDT-1'!D69</f>
        <v>0</v>
      </c>
      <c r="AF69" s="25"/>
      <c r="AG69">
        <f t="shared" si="5"/>
        <v>24.854388880061059</v>
      </c>
      <c r="AI69" s="35">
        <f>PXIL!L69</f>
        <v>0</v>
      </c>
      <c r="AJ69" s="35">
        <f>PXIL!R69</f>
        <v>0</v>
      </c>
      <c r="AK69" s="35">
        <f>RTM_IEX!L69</f>
        <v>6.87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5.839777141766838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11.700000000000001</v>
      </c>
      <c r="AB70" s="76">
        <f>-STOA!R70</f>
        <v>0</v>
      </c>
      <c r="AC70">
        <f t="shared" si="3"/>
        <v>0.17308026170578136</v>
      </c>
      <c r="AD70">
        <f t="shared" si="4"/>
        <v>22.016696880061058</v>
      </c>
      <c r="AE70">
        <f>'IDT-1'!D70</f>
        <v>0</v>
      </c>
      <c r="AF70" s="25"/>
      <c r="AG70">
        <f t="shared" si="5"/>
        <v>22.016696880061058</v>
      </c>
      <c r="AI70" s="35">
        <f>PXIL!L70</f>
        <v>0</v>
      </c>
      <c r="AJ70" s="35">
        <f>PXIL!R70</f>
        <v>0</v>
      </c>
      <c r="AK70" s="35">
        <f>RTM_IEX!L70</f>
        <v>4.6500000000000004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5.65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11.170000000000002</v>
      </c>
      <c r="AB71" s="76">
        <f>-STOA!R71</f>
        <v>0</v>
      </c>
      <c r="AC71">
        <f t="shared" si="3"/>
        <v>0.16083600000000001</v>
      </c>
      <c r="AD71">
        <f t="shared" si="4"/>
        <v>20.459164000000001</v>
      </c>
      <c r="AE71">
        <f>'IDT-1'!D71</f>
        <v>0</v>
      </c>
      <c r="AF71" s="25"/>
      <c r="AG71">
        <f t="shared" si="5"/>
        <v>20.459164000000001</v>
      </c>
      <c r="AI71" s="35">
        <f>PXIL!L71</f>
        <v>0</v>
      </c>
      <c r="AJ71" s="35">
        <f>PXIL!R71</f>
        <v>0</v>
      </c>
      <c r="AK71" s="35">
        <f>RTM_IEX!L71</f>
        <v>3.8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5.65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10.93</v>
      </c>
      <c r="AB72" s="76">
        <f>-STOA!R72</f>
        <v>0</v>
      </c>
      <c r="AC72">
        <f t="shared" si="3"/>
        <v>0.15678</v>
      </c>
      <c r="AD72">
        <f t="shared" si="4"/>
        <v>19.943219999999997</v>
      </c>
      <c r="AE72">
        <f>'IDT-1'!D72</f>
        <v>0</v>
      </c>
      <c r="AF72" s="25"/>
      <c r="AG72">
        <f t="shared" si="5"/>
        <v>19.943219999999997</v>
      </c>
      <c r="AI72" s="35">
        <f>PXIL!L72</f>
        <v>0</v>
      </c>
      <c r="AJ72" s="35">
        <f>PXIL!R72</f>
        <v>0</v>
      </c>
      <c r="AK72" s="35">
        <f>RTM_IEX!L72</f>
        <v>3.52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5.65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10.760000000000002</v>
      </c>
      <c r="AB73" s="76">
        <f>-STOA!R73</f>
        <v>0</v>
      </c>
      <c r="AC73">
        <f t="shared" si="3"/>
        <v>0.14367600000000003</v>
      </c>
      <c r="AD73">
        <f t="shared" si="4"/>
        <v>18.276324000000002</v>
      </c>
      <c r="AE73">
        <f>'IDT-1'!D73</f>
        <v>0</v>
      </c>
      <c r="AF73" s="25"/>
      <c r="AG73">
        <f t="shared" si="5"/>
        <v>18.276324000000002</v>
      </c>
      <c r="AI73" s="35">
        <f>PXIL!L73</f>
        <v>0</v>
      </c>
      <c r="AJ73" s="35">
        <f>PXIL!R73</f>
        <v>0</v>
      </c>
      <c r="AK73" s="35">
        <f>RTM_IEX!L73</f>
        <v>2.0099999999999998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5.65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10.600000000000001</v>
      </c>
      <c r="AB74" s="76">
        <f>-STOA!R74</f>
        <v>0</v>
      </c>
      <c r="AC74">
        <f t="shared" si="3"/>
        <v>0.14258399999999999</v>
      </c>
      <c r="AD74">
        <f t="shared" si="4"/>
        <v>18.137416000000002</v>
      </c>
      <c r="AE74">
        <f>'IDT-1'!D74</f>
        <v>0</v>
      </c>
      <c r="AF74" s="25"/>
      <c r="AG74">
        <f t="shared" si="5"/>
        <v>18.137416000000002</v>
      </c>
      <c r="AI74" s="35">
        <f>PXIL!L74</f>
        <v>0</v>
      </c>
      <c r="AJ74" s="35">
        <f>PXIL!R74</f>
        <v>0</v>
      </c>
      <c r="AK74" s="35">
        <f>RTM_IEX!L74</f>
        <v>2.0299999999999998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10.600000000000001</v>
      </c>
      <c r="AB75" s="76">
        <f>-STOA!R75</f>
        <v>0</v>
      </c>
      <c r="AC75">
        <f t="shared" si="3"/>
        <v>0.13634399999999999</v>
      </c>
      <c r="AD75">
        <f t="shared" si="4"/>
        <v>17.343655999999999</v>
      </c>
      <c r="AE75">
        <f>'IDT-1'!D75</f>
        <v>0</v>
      </c>
      <c r="AF75" s="25"/>
      <c r="AG75">
        <f t="shared" si="5"/>
        <v>17.343655999999999</v>
      </c>
      <c r="AI75" s="35">
        <f>PXIL!L75</f>
        <v>0</v>
      </c>
      <c r="AJ75" s="35">
        <f>PXIL!R75</f>
        <v>0</v>
      </c>
      <c r="AK75" s="35">
        <f>RTM_IEX!L75</f>
        <v>1.1299999999999999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10.600000000000001</v>
      </c>
      <c r="AB76" s="76">
        <f>-STOA!R76</f>
        <v>0</v>
      </c>
      <c r="AC76">
        <f t="shared" si="3"/>
        <v>0.13798199999999999</v>
      </c>
      <c r="AD76">
        <f t="shared" si="4"/>
        <v>17.552018</v>
      </c>
      <c r="AE76">
        <f>'IDT-1'!D76</f>
        <v>0</v>
      </c>
      <c r="AF76" s="25"/>
      <c r="AG76">
        <f t="shared" si="5"/>
        <v>17.552018</v>
      </c>
      <c r="AI76" s="35">
        <f>PXIL!L76</f>
        <v>0</v>
      </c>
      <c r="AJ76" s="35">
        <f>PXIL!R76</f>
        <v>0</v>
      </c>
      <c r="AK76" s="35">
        <f>RTM_IEX!L76</f>
        <v>1.34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5.75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10.600000000000001</v>
      </c>
      <c r="AB77" s="76">
        <f>-STOA!R77</f>
        <v>0</v>
      </c>
      <c r="AC77">
        <f t="shared" si="3"/>
        <v>0.140322</v>
      </c>
      <c r="AD77">
        <f t="shared" si="4"/>
        <v>17.849678000000001</v>
      </c>
      <c r="AE77">
        <f>'IDT-1'!D77</f>
        <v>0</v>
      </c>
      <c r="AF77" s="25"/>
      <c r="AG77">
        <f t="shared" si="5"/>
        <v>17.849678000000001</v>
      </c>
      <c r="AI77" s="35">
        <f>PXIL!L77</f>
        <v>0</v>
      </c>
      <c r="AJ77" s="35">
        <f>PXIL!R77</f>
        <v>0</v>
      </c>
      <c r="AK77" s="35">
        <f>RTM_IEX!L77</f>
        <v>1.64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10.600000000000001</v>
      </c>
      <c r="AB78" s="76">
        <f>-STOA!R78</f>
        <v>0</v>
      </c>
      <c r="AC78">
        <f t="shared" si="3"/>
        <v>0.142428</v>
      </c>
      <c r="AD78">
        <f t="shared" si="4"/>
        <v>18.117572000000003</v>
      </c>
      <c r="AE78">
        <f>'IDT-1'!D78</f>
        <v>0</v>
      </c>
      <c r="AF78" s="25"/>
      <c r="AG78">
        <f t="shared" si="5"/>
        <v>18.117572000000003</v>
      </c>
      <c r="AI78" s="35">
        <f>PXIL!L78</f>
        <v>0</v>
      </c>
      <c r="AJ78" s="35">
        <f>PXIL!R78</f>
        <v>0</v>
      </c>
      <c r="AK78" s="35">
        <f>RTM_IEX!L78</f>
        <v>1.91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5.8397768096002443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10.600000000000001</v>
      </c>
      <c r="AB79" s="76">
        <f>-STOA!R79</f>
        <v>0</v>
      </c>
      <c r="AC79">
        <f t="shared" si="3"/>
        <v>0.16067825911488193</v>
      </c>
      <c r="AD79">
        <f t="shared" si="4"/>
        <v>20.439098550485365</v>
      </c>
      <c r="AE79">
        <f>'IDT-1'!D79</f>
        <v>0</v>
      </c>
      <c r="AF79" s="25"/>
      <c r="AG79">
        <f t="shared" si="5"/>
        <v>20.439098550485365</v>
      </c>
      <c r="AI79" s="35">
        <f>PXIL!L79</f>
        <v>0</v>
      </c>
      <c r="AJ79" s="35">
        <f>PXIL!R79</f>
        <v>0</v>
      </c>
      <c r="AK79" s="35">
        <f>RTM_IEX!L79</f>
        <v>4.16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5.8400000000000007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10.600000000000001</v>
      </c>
      <c r="AB80" s="76">
        <f>-STOA!R80</f>
        <v>0</v>
      </c>
      <c r="AC80">
        <f t="shared" si="3"/>
        <v>0.170742</v>
      </c>
      <c r="AD80">
        <f t="shared" si="4"/>
        <v>21.719258</v>
      </c>
      <c r="AE80">
        <f>'IDT-1'!D80</f>
        <v>0</v>
      </c>
      <c r="AF80" s="25"/>
      <c r="AG80">
        <f t="shared" si="5"/>
        <v>21.719258</v>
      </c>
      <c r="AI80" s="35">
        <f>PXIL!L80</f>
        <v>0</v>
      </c>
      <c r="AJ80" s="35">
        <f>PXIL!R80</f>
        <v>0</v>
      </c>
      <c r="AK80" s="35">
        <f>RTM_IEX!L80</f>
        <v>5.45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5.8400000000000007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10.600000000000001</v>
      </c>
      <c r="AB81" s="76">
        <f>-STOA!R81</f>
        <v>0</v>
      </c>
      <c r="AC81">
        <f t="shared" si="3"/>
        <v>0.195936</v>
      </c>
      <c r="AD81">
        <f t="shared" si="4"/>
        <v>24.924064000000001</v>
      </c>
      <c r="AE81">
        <f>'IDT-1'!D81</f>
        <v>0</v>
      </c>
      <c r="AF81" s="25"/>
      <c r="AG81">
        <f t="shared" si="5"/>
        <v>24.924064000000001</v>
      </c>
      <c r="AI81" s="35">
        <f>PXIL!L81</f>
        <v>0</v>
      </c>
      <c r="AJ81" s="35">
        <f>PXIL!R81</f>
        <v>0</v>
      </c>
      <c r="AK81" s="35">
        <f>RTM_IEX!L81</f>
        <v>8.68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5.8400000000000007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10.600000000000001</v>
      </c>
      <c r="AB82" s="76">
        <f>-STOA!R82</f>
        <v>0</v>
      </c>
      <c r="AC82">
        <f t="shared" si="3"/>
        <v>0.19211400000000001</v>
      </c>
      <c r="AD82">
        <f t="shared" si="4"/>
        <v>24.437886000000002</v>
      </c>
      <c r="AE82">
        <f>'IDT-1'!D82</f>
        <v>0</v>
      </c>
      <c r="AF82" s="25"/>
      <c r="AG82">
        <f t="shared" si="5"/>
        <v>24.437886000000002</v>
      </c>
      <c r="AI82" s="35">
        <f>PXIL!L82</f>
        <v>0</v>
      </c>
      <c r="AJ82" s="35">
        <f>PXIL!R82</f>
        <v>0</v>
      </c>
      <c r="AK82" s="35">
        <f>RTM_IEX!L82</f>
        <v>8.19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10.600000000000001</v>
      </c>
      <c r="AB83" s="76">
        <f>-STOA!R83</f>
        <v>0</v>
      </c>
      <c r="AC83">
        <f t="shared" si="3"/>
        <v>0.18837000000000001</v>
      </c>
      <c r="AD83">
        <f t="shared" si="4"/>
        <v>23.961630000000003</v>
      </c>
      <c r="AE83">
        <f>'IDT-1'!D83</f>
        <v>0</v>
      </c>
      <c r="AF83" s="25"/>
      <c r="AG83">
        <f t="shared" si="5"/>
        <v>23.961630000000003</v>
      </c>
      <c r="AI83" s="35">
        <f>PXIL!L83</f>
        <v>0</v>
      </c>
      <c r="AJ83" s="35">
        <f>PXIL!R83</f>
        <v>0</v>
      </c>
      <c r="AK83" s="35">
        <f>RTM_IEX!L83</f>
        <v>7.71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10.600000000000001</v>
      </c>
      <c r="AB84" s="76">
        <f>-STOA!R84</f>
        <v>0</v>
      </c>
      <c r="AC84">
        <f t="shared" si="3"/>
        <v>0.18837000000000001</v>
      </c>
      <c r="AD84">
        <f t="shared" si="4"/>
        <v>23.961630000000003</v>
      </c>
      <c r="AE84">
        <f>'IDT-1'!D84</f>
        <v>0</v>
      </c>
      <c r="AF84" s="25"/>
      <c r="AG84">
        <f t="shared" si="5"/>
        <v>23.961630000000003</v>
      </c>
      <c r="AI84" s="35">
        <f>PXIL!L84</f>
        <v>0</v>
      </c>
      <c r="AJ84" s="35">
        <f>PXIL!R84</f>
        <v>0</v>
      </c>
      <c r="AK84" s="35">
        <f>RTM_IEX!L84</f>
        <v>7.71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10.600000000000001</v>
      </c>
      <c r="AB85" s="76">
        <f>-STOA!R85</f>
        <v>0</v>
      </c>
      <c r="AC85">
        <f t="shared" si="3"/>
        <v>0.18462600000000001</v>
      </c>
      <c r="AD85">
        <f t="shared" si="4"/>
        <v>23.485374</v>
      </c>
      <c r="AE85">
        <f>'IDT-1'!D85</f>
        <v>0</v>
      </c>
      <c r="AF85" s="25"/>
      <c r="AG85">
        <f t="shared" si="5"/>
        <v>23.485374</v>
      </c>
      <c r="AI85" s="35">
        <f>PXIL!L85</f>
        <v>0</v>
      </c>
      <c r="AJ85" s="35">
        <f>PXIL!R85</f>
        <v>0</v>
      </c>
      <c r="AK85" s="35">
        <f>RTM_IEX!L85</f>
        <v>7.23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10.600000000000001</v>
      </c>
      <c r="AB86" s="76">
        <f>-STOA!R86</f>
        <v>0</v>
      </c>
      <c r="AC86">
        <f t="shared" si="3"/>
        <v>0.18088200000000001</v>
      </c>
      <c r="AD86">
        <f t="shared" si="4"/>
        <v>23.009118000000001</v>
      </c>
      <c r="AE86">
        <f>'IDT-1'!D86</f>
        <v>0</v>
      </c>
      <c r="AF86" s="25"/>
      <c r="AG86">
        <f t="shared" si="5"/>
        <v>23.009118000000001</v>
      </c>
      <c r="AI86" s="35">
        <f>PXIL!L86</f>
        <v>0</v>
      </c>
      <c r="AJ86" s="35">
        <f>PXIL!R86</f>
        <v>0</v>
      </c>
      <c r="AK86" s="35">
        <f>RTM_IEX!L86</f>
        <v>6.75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10.600000000000001</v>
      </c>
      <c r="AB87" s="76">
        <f>-STOA!R87</f>
        <v>0</v>
      </c>
      <c r="AC87">
        <f t="shared" si="3"/>
        <v>0.17713800000000002</v>
      </c>
      <c r="AD87">
        <f t="shared" si="4"/>
        <v>22.532862000000002</v>
      </c>
      <c r="AE87">
        <f>'IDT-1'!D87</f>
        <v>0</v>
      </c>
      <c r="AF87" s="25"/>
      <c r="AG87">
        <f t="shared" si="5"/>
        <v>22.532862000000002</v>
      </c>
      <c r="AI87" s="35">
        <f>PXIL!L87</f>
        <v>0</v>
      </c>
      <c r="AJ87" s="35">
        <f>PXIL!R87</f>
        <v>0</v>
      </c>
      <c r="AK87" s="35">
        <f>RTM_IEX!L87</f>
        <v>6.27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10.600000000000001</v>
      </c>
      <c r="AB88" s="76">
        <f>-STOA!R88</f>
        <v>0</v>
      </c>
      <c r="AC88">
        <f t="shared" si="3"/>
        <v>0.169572</v>
      </c>
      <c r="AD88">
        <f t="shared" si="4"/>
        <v>21.570428000000003</v>
      </c>
      <c r="AE88">
        <f>'IDT-1'!D88</f>
        <v>0</v>
      </c>
      <c r="AF88" s="25"/>
      <c r="AG88">
        <f t="shared" si="5"/>
        <v>21.570428000000003</v>
      </c>
      <c r="AI88" s="35">
        <f>PXIL!L88</f>
        <v>0</v>
      </c>
      <c r="AJ88" s="35">
        <f>PXIL!R88</f>
        <v>0</v>
      </c>
      <c r="AK88" s="35">
        <f>RTM_IEX!L88</f>
        <v>5.3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10.600000000000001</v>
      </c>
      <c r="AB89" s="76">
        <f>-STOA!R89</f>
        <v>0</v>
      </c>
      <c r="AC89">
        <f t="shared" si="3"/>
        <v>0.16731000000000001</v>
      </c>
      <c r="AD89">
        <f t="shared" si="4"/>
        <v>21.282690000000002</v>
      </c>
      <c r="AE89">
        <f>'IDT-1'!D89</f>
        <v>0</v>
      </c>
      <c r="AF89" s="25"/>
      <c r="AG89">
        <f t="shared" si="5"/>
        <v>21.282690000000002</v>
      </c>
      <c r="AI89" s="35">
        <f>PXIL!L89</f>
        <v>0</v>
      </c>
      <c r="AJ89" s="35">
        <f>PXIL!R89</f>
        <v>0</v>
      </c>
      <c r="AK89" s="35">
        <f>RTM_IEX!L89</f>
        <v>5.01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10.600000000000001</v>
      </c>
      <c r="AB90" s="76">
        <f>-STOA!R90</f>
        <v>0</v>
      </c>
      <c r="AC90">
        <f t="shared" si="3"/>
        <v>0.15982200000000002</v>
      </c>
      <c r="AD90">
        <f t="shared" si="4"/>
        <v>20.330178000000004</v>
      </c>
      <c r="AE90">
        <f>'IDT-1'!D90</f>
        <v>0</v>
      </c>
      <c r="AF90" s="25"/>
      <c r="AG90">
        <f t="shared" si="5"/>
        <v>20.330178000000004</v>
      </c>
      <c r="AI90" s="35">
        <f>PXIL!L90</f>
        <v>0</v>
      </c>
      <c r="AJ90" s="35">
        <f>PXIL!R90</f>
        <v>0</v>
      </c>
      <c r="AK90" s="35">
        <f>RTM_IEX!L90</f>
        <v>4.05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10.600000000000001</v>
      </c>
      <c r="AB91" s="76">
        <f>-STOA!R91</f>
        <v>0</v>
      </c>
      <c r="AC91">
        <f t="shared" si="3"/>
        <v>0.15451800000000002</v>
      </c>
      <c r="AD91">
        <f t="shared" si="4"/>
        <v>19.655482000000003</v>
      </c>
      <c r="AE91">
        <f>'IDT-1'!D91</f>
        <v>0</v>
      </c>
      <c r="AF91" s="25"/>
      <c r="AG91">
        <f t="shared" si="5"/>
        <v>19.655482000000003</v>
      </c>
      <c r="AI91" s="35">
        <f>PXIL!L91</f>
        <v>0</v>
      </c>
      <c r="AJ91" s="35">
        <f>PXIL!R91</f>
        <v>0</v>
      </c>
      <c r="AK91" s="35">
        <f>RTM_IEX!L91</f>
        <v>3.37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10.600000000000001</v>
      </c>
      <c r="AB92" s="76">
        <f>-STOA!R92</f>
        <v>0</v>
      </c>
      <c r="AC92">
        <f t="shared" si="3"/>
        <v>0.15303600000000001</v>
      </c>
      <c r="AD92">
        <f t="shared" si="4"/>
        <v>19.466964000000001</v>
      </c>
      <c r="AE92">
        <f>'IDT-1'!D92</f>
        <v>0</v>
      </c>
      <c r="AF92" s="25"/>
      <c r="AG92">
        <f t="shared" si="5"/>
        <v>19.466964000000001</v>
      </c>
      <c r="AI92" s="35">
        <f>PXIL!L92</f>
        <v>0</v>
      </c>
      <c r="AJ92" s="35">
        <f>PXIL!R92</f>
        <v>0</v>
      </c>
      <c r="AK92" s="35">
        <f>RTM_IEX!L92</f>
        <v>3.18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10.600000000000001</v>
      </c>
      <c r="AB93" s="76">
        <f>-STOA!R93</f>
        <v>0</v>
      </c>
      <c r="AC93">
        <f t="shared" si="3"/>
        <v>0.15007200000000001</v>
      </c>
      <c r="AD93">
        <f t="shared" si="4"/>
        <v>19.089928</v>
      </c>
      <c r="AE93">
        <f>'IDT-1'!D93</f>
        <v>0</v>
      </c>
      <c r="AF93" s="25"/>
      <c r="AG93">
        <f t="shared" si="5"/>
        <v>19.089928</v>
      </c>
      <c r="AI93" s="35">
        <f>PXIL!L93</f>
        <v>0</v>
      </c>
      <c r="AJ93" s="35">
        <f>PXIL!R93</f>
        <v>0</v>
      </c>
      <c r="AK93" s="35">
        <f>RTM_IEX!L93</f>
        <v>2.8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10.600000000000001</v>
      </c>
      <c r="AB94" s="76">
        <f>-STOA!R94</f>
        <v>0</v>
      </c>
      <c r="AC94">
        <f t="shared" si="3"/>
        <v>0.14703000000000002</v>
      </c>
      <c r="AD94">
        <f t="shared" si="4"/>
        <v>18.702970000000001</v>
      </c>
      <c r="AE94">
        <f>'IDT-1'!D94</f>
        <v>0</v>
      </c>
      <c r="AF94" s="25"/>
      <c r="AG94">
        <f t="shared" si="5"/>
        <v>18.702970000000001</v>
      </c>
      <c r="AI94" s="35">
        <f>PXIL!L94</f>
        <v>0</v>
      </c>
      <c r="AJ94" s="35">
        <f>PXIL!R94</f>
        <v>0</v>
      </c>
      <c r="AK94" s="35">
        <f>RTM_IEX!L94</f>
        <v>2.41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10.600000000000001</v>
      </c>
      <c r="AB95" s="76">
        <f>-STOA!R95</f>
        <v>0</v>
      </c>
      <c r="AC95">
        <f t="shared" si="3"/>
        <v>0.14476800000000001</v>
      </c>
      <c r="AD95">
        <f t="shared" si="4"/>
        <v>18.415232000000003</v>
      </c>
      <c r="AE95">
        <f>'IDT-1'!D95</f>
        <v>0</v>
      </c>
      <c r="AF95" s="25"/>
      <c r="AG95">
        <f t="shared" si="5"/>
        <v>18.415232000000003</v>
      </c>
      <c r="AI95" s="35">
        <f>PXIL!L95</f>
        <v>0</v>
      </c>
      <c r="AJ95" s="35">
        <f>PXIL!R95</f>
        <v>0</v>
      </c>
      <c r="AK95" s="35">
        <f>RTM_IEX!L95</f>
        <v>2.12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10.600000000000001</v>
      </c>
      <c r="AB96" s="76">
        <f>-STOA!R96</f>
        <v>0</v>
      </c>
      <c r="AC96">
        <f t="shared" si="3"/>
        <v>0.14102400000000001</v>
      </c>
      <c r="AD96">
        <f t="shared" si="4"/>
        <v>17.938976</v>
      </c>
      <c r="AE96">
        <f>'IDT-1'!D96</f>
        <v>0</v>
      </c>
      <c r="AF96" s="25"/>
      <c r="AG96">
        <f t="shared" si="5"/>
        <v>17.938976</v>
      </c>
      <c r="AI96" s="35">
        <f>PXIL!L96</f>
        <v>0</v>
      </c>
      <c r="AJ96" s="35">
        <f>PXIL!R96</f>
        <v>0</v>
      </c>
      <c r="AK96" s="35">
        <f>RTM_IEX!L96</f>
        <v>1.64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10.600000000000001</v>
      </c>
      <c r="AB97" s="76">
        <f>-STOA!R97</f>
        <v>0</v>
      </c>
      <c r="AC97">
        <f t="shared" si="3"/>
        <v>0.139542</v>
      </c>
      <c r="AD97">
        <f t="shared" si="4"/>
        <v>17.750458000000002</v>
      </c>
      <c r="AE97">
        <f>'IDT-1'!D97</f>
        <v>0</v>
      </c>
      <c r="AF97" s="25"/>
      <c r="AG97">
        <f t="shared" si="5"/>
        <v>17.750458000000002</v>
      </c>
      <c r="AI97" s="35">
        <f>PXIL!L97</f>
        <v>0</v>
      </c>
      <c r="AJ97" s="35">
        <f>PXIL!R97</f>
        <v>0</v>
      </c>
      <c r="AK97" s="35">
        <f>RTM_IEX!L97</f>
        <v>1.45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10.600000000000001</v>
      </c>
      <c r="AB98" s="76">
        <f>-STOA!R98</f>
        <v>0</v>
      </c>
      <c r="AC98">
        <f t="shared" si="3"/>
        <v>0.13876200000000002</v>
      </c>
      <c r="AD98">
        <f t="shared" si="4"/>
        <v>17.651238000000003</v>
      </c>
      <c r="AE98">
        <f>'IDT-1'!D98</f>
        <v>0</v>
      </c>
      <c r="AF98" s="25"/>
      <c r="AG98">
        <f t="shared" si="5"/>
        <v>17.651238000000003</v>
      </c>
      <c r="AI98" s="35">
        <f>PXIL!L98</f>
        <v>0</v>
      </c>
      <c r="AJ98" s="35">
        <f>PXIL!R98</f>
        <v>0</v>
      </c>
      <c r="AK98" s="35">
        <f>RTM_IEX!L98</f>
        <v>1.35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0.13985896260555011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0.30341999999999969</v>
      </c>
      <c r="AB99" s="76">
        <f t="shared" si="6"/>
        <v>0</v>
      </c>
      <c r="AC99">
        <f t="shared" si="6"/>
        <v>4.262672408323293E-3</v>
      </c>
      <c r="AD99">
        <f t="shared" si="6"/>
        <v>0.54223379019722673</v>
      </c>
      <c r="AE99">
        <f t="shared" ref="AE99:AT99" si="7">SUM(AE3:AE98)/4000</f>
        <v>0</v>
      </c>
      <c r="AG99">
        <f t="shared" si="7"/>
        <v>0.54223379019722673</v>
      </c>
      <c r="AI99">
        <f t="shared" si="7"/>
        <v>0</v>
      </c>
      <c r="AJ99">
        <f t="shared" si="7"/>
        <v>0</v>
      </c>
      <c r="AK99">
        <f t="shared" si="7"/>
        <v>0.10321749999999998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17.36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0.135408</v>
      </c>
      <c r="AD3">
        <f>SUM(B3:AB3,AI3:AV3)-AC3</f>
        <v>17.224591999999998</v>
      </c>
      <c r="AE3">
        <v>0</v>
      </c>
      <c r="AF3" s="25"/>
      <c r="AG3">
        <f>SUM(AD3:AF3)</f>
        <v>17.224591999999998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0.143286</v>
      </c>
      <c r="AD4">
        <f t="shared" ref="AD4:AD67" si="1">SUM(B4:AB4,AI4:AV4)-AC4</f>
        <v>18.226714000000001</v>
      </c>
      <c r="AE4">
        <v>0</v>
      </c>
      <c r="AF4" s="25"/>
      <c r="AG4">
        <f t="shared" ref="AG4:AG67" si="2">SUM(AD4:AF4)</f>
        <v>18.226714000000001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16.440000000000001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0.12823200000000001</v>
      </c>
      <c r="AD5">
        <f t="shared" si="1"/>
        <v>16.311768000000001</v>
      </c>
      <c r="AE5">
        <v>0</v>
      </c>
      <c r="AF5" s="25"/>
      <c r="AG5">
        <f t="shared" si="2"/>
        <v>16.311768000000001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16.190000000000001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0.12628200000000001</v>
      </c>
      <c r="AD6">
        <f t="shared" si="1"/>
        <v>16.063718000000001</v>
      </c>
      <c r="AE6">
        <v>0</v>
      </c>
      <c r="AF6" s="25"/>
      <c r="AG6">
        <f t="shared" si="2"/>
        <v>16.063718000000001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0.11544</v>
      </c>
      <c r="AD7">
        <f t="shared" si="1"/>
        <v>14.684560000000001</v>
      </c>
      <c r="AE7">
        <v>0</v>
      </c>
      <c r="AF7" s="25"/>
      <c r="AG7">
        <f t="shared" si="2"/>
        <v>14.684560000000001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0.101868</v>
      </c>
      <c r="AD8">
        <f t="shared" si="1"/>
        <v>12.958132000000001</v>
      </c>
      <c r="AE8">
        <v>0</v>
      </c>
      <c r="AF8" s="25"/>
      <c r="AG8">
        <f t="shared" si="2"/>
        <v>12.958132000000001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0.107484</v>
      </c>
      <c r="AD9">
        <f t="shared" si="1"/>
        <v>13.672516</v>
      </c>
      <c r="AE9">
        <v>0</v>
      </c>
      <c r="AF9" s="25"/>
      <c r="AG9">
        <f t="shared" si="2"/>
        <v>13.672516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0.11427</v>
      </c>
      <c r="AD10">
        <f t="shared" si="1"/>
        <v>14.535730000000001</v>
      </c>
      <c r="AE10">
        <v>0</v>
      </c>
      <c r="AF10" s="25"/>
      <c r="AG10">
        <f t="shared" si="2"/>
        <v>14.535730000000001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0.12636</v>
      </c>
      <c r="AD11">
        <f t="shared" si="1"/>
        <v>16.073640000000001</v>
      </c>
      <c r="AE11">
        <v>0</v>
      </c>
      <c r="AF11" s="25"/>
      <c r="AG11">
        <f t="shared" si="2"/>
        <v>16.073640000000001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15.69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0.12238199999999999</v>
      </c>
      <c r="AD12">
        <f t="shared" si="1"/>
        <v>15.567618</v>
      </c>
      <c r="AE12">
        <v>0</v>
      </c>
      <c r="AF12" s="25"/>
      <c r="AG12">
        <f t="shared" si="2"/>
        <v>15.567618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16.21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0.12643799999999999</v>
      </c>
      <c r="AD13">
        <f t="shared" si="1"/>
        <v>16.083562000000001</v>
      </c>
      <c r="AE13">
        <v>0</v>
      </c>
      <c r="AF13" s="25"/>
      <c r="AG13">
        <f t="shared" si="2"/>
        <v>16.083562000000001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0.12698400000000001</v>
      </c>
      <c r="AD14">
        <f t="shared" si="1"/>
        <v>16.153016000000001</v>
      </c>
      <c r="AE14">
        <v>0</v>
      </c>
      <c r="AF14" s="25"/>
      <c r="AG14">
        <f t="shared" si="2"/>
        <v>16.153016000000001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0.11793599999999999</v>
      </c>
      <c r="AD15">
        <f t="shared" si="1"/>
        <v>15.002063999999999</v>
      </c>
      <c r="AE15">
        <v>0</v>
      </c>
      <c r="AF15" s="25"/>
      <c r="AG15">
        <f t="shared" si="2"/>
        <v>15.002063999999999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16.84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0.131352</v>
      </c>
      <c r="AD16">
        <f t="shared" si="1"/>
        <v>16.708648</v>
      </c>
      <c r="AE16">
        <v>0</v>
      </c>
      <c r="AF16" s="25"/>
      <c r="AG16">
        <f t="shared" si="2"/>
        <v>16.708648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0.13345799999999999</v>
      </c>
      <c r="AD17">
        <f t="shared" si="1"/>
        <v>16.976541999999998</v>
      </c>
      <c r="AE17">
        <v>0</v>
      </c>
      <c r="AF17" s="25"/>
      <c r="AG17">
        <f t="shared" si="2"/>
        <v>16.976541999999998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0.67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0.15561000000000003</v>
      </c>
      <c r="AD18">
        <f t="shared" si="1"/>
        <v>19.794390000000003</v>
      </c>
      <c r="AE18">
        <v>0</v>
      </c>
      <c r="AF18" s="25"/>
      <c r="AG18">
        <f t="shared" si="2"/>
        <v>19.794390000000003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0.144456</v>
      </c>
      <c r="AD19">
        <f t="shared" si="1"/>
        <v>18.375543999999998</v>
      </c>
      <c r="AE19">
        <v>0</v>
      </c>
      <c r="AF19" s="25"/>
      <c r="AG19">
        <f t="shared" si="2"/>
        <v>18.375543999999998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1.45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0.161694</v>
      </c>
      <c r="AD20">
        <f t="shared" si="1"/>
        <v>20.568306</v>
      </c>
      <c r="AE20">
        <v>0</v>
      </c>
      <c r="AF20" s="25"/>
      <c r="AG20">
        <f t="shared" si="2"/>
        <v>20.568306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3.57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0.17823</v>
      </c>
      <c r="AD21">
        <f t="shared" si="1"/>
        <v>22.671770000000002</v>
      </c>
      <c r="AE21">
        <v>0</v>
      </c>
      <c r="AF21" s="25"/>
      <c r="AG21">
        <f t="shared" si="2"/>
        <v>22.671770000000002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3.37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0.17667000000000002</v>
      </c>
      <c r="AD22">
        <f t="shared" si="1"/>
        <v>22.473330000000001</v>
      </c>
      <c r="AE22">
        <v>0</v>
      </c>
      <c r="AF22" s="25"/>
      <c r="AG22">
        <f t="shared" si="2"/>
        <v>22.473330000000001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0.19172400000000001</v>
      </c>
      <c r="AD23">
        <f t="shared" si="1"/>
        <v>24.388276000000001</v>
      </c>
      <c r="AE23">
        <v>0</v>
      </c>
      <c r="AF23" s="25"/>
      <c r="AG23">
        <f t="shared" si="2"/>
        <v>24.388276000000001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4.72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0.18719999999999998</v>
      </c>
      <c r="AD24">
        <f t="shared" si="1"/>
        <v>23.812799999999999</v>
      </c>
      <c r="AE24">
        <v>0</v>
      </c>
      <c r="AF24" s="25"/>
      <c r="AG24">
        <f t="shared" si="2"/>
        <v>23.812799999999999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4.92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0.18876000000000001</v>
      </c>
      <c r="AD25">
        <f t="shared" si="1"/>
        <v>24.011240000000004</v>
      </c>
      <c r="AE25">
        <v>0</v>
      </c>
      <c r="AF25" s="25"/>
      <c r="AG25">
        <f t="shared" si="2"/>
        <v>24.011240000000004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1.45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0.161694</v>
      </c>
      <c r="AD26">
        <f t="shared" si="1"/>
        <v>20.568306</v>
      </c>
      <c r="AE26">
        <v>0</v>
      </c>
      <c r="AF26" s="25"/>
      <c r="AG26">
        <f t="shared" si="2"/>
        <v>20.568306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2.5099999999999998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0.16996199999999997</v>
      </c>
      <c r="AD27">
        <f t="shared" si="1"/>
        <v>21.620037999999997</v>
      </c>
      <c r="AE27">
        <v>0</v>
      </c>
      <c r="AF27" s="25"/>
      <c r="AG27">
        <f t="shared" si="2"/>
        <v>21.620037999999997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6.46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0.20077200000000001</v>
      </c>
      <c r="AD28">
        <f t="shared" si="1"/>
        <v>25.539228000000001</v>
      </c>
      <c r="AE28">
        <v>0</v>
      </c>
      <c r="AF28" s="25"/>
      <c r="AG28">
        <f t="shared" si="2"/>
        <v>25.539228000000001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8.77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0.21878999999999998</v>
      </c>
      <c r="AD29">
        <f t="shared" si="1"/>
        <v>27.831210000000002</v>
      </c>
      <c r="AE29">
        <v>0</v>
      </c>
      <c r="AF29" s="25"/>
      <c r="AG29">
        <f t="shared" si="2"/>
        <v>27.831210000000002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6.07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0.19772999999999999</v>
      </c>
      <c r="AD30">
        <f t="shared" si="1"/>
        <v>25.152270000000001</v>
      </c>
      <c r="AE30">
        <v>0</v>
      </c>
      <c r="AF30" s="25"/>
      <c r="AG30">
        <f t="shared" si="2"/>
        <v>25.152270000000001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3.37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0.17667000000000002</v>
      </c>
      <c r="AD31">
        <f t="shared" si="1"/>
        <v>22.473330000000001</v>
      </c>
      <c r="AE31">
        <v>0</v>
      </c>
      <c r="AF31" s="25"/>
      <c r="AG31">
        <f t="shared" si="2"/>
        <v>22.473330000000001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3.08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0.17440799999999998</v>
      </c>
      <c r="AD32">
        <f t="shared" si="1"/>
        <v>22.185592</v>
      </c>
      <c r="AE32">
        <v>0</v>
      </c>
      <c r="AF32" s="25"/>
      <c r="AG32">
        <f t="shared" si="2"/>
        <v>22.185592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4.24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0.18345600000000001</v>
      </c>
      <c r="AD33">
        <f t="shared" si="1"/>
        <v>23.336544000000004</v>
      </c>
      <c r="AE33">
        <v>0</v>
      </c>
      <c r="AF33" s="25"/>
      <c r="AG33">
        <f t="shared" si="2"/>
        <v>23.336544000000004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2.99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0.17370600000000003</v>
      </c>
      <c r="AD34">
        <f t="shared" si="1"/>
        <v>22.096294000000004</v>
      </c>
      <c r="AE34">
        <v>0</v>
      </c>
      <c r="AF34" s="25"/>
      <c r="AG34">
        <f t="shared" si="2"/>
        <v>22.096294000000004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0.151866</v>
      </c>
      <c r="AD35">
        <f t="shared" si="1"/>
        <v>19.318134000000004</v>
      </c>
      <c r="AE35">
        <v>0</v>
      </c>
      <c r="AF35" s="25"/>
      <c r="AG35">
        <f t="shared" si="2"/>
        <v>19.318134000000004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2.02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0.16614000000000001</v>
      </c>
      <c r="AD36">
        <f t="shared" si="1"/>
        <v>21.133860000000002</v>
      </c>
      <c r="AE36">
        <v>0</v>
      </c>
      <c r="AF36" s="25"/>
      <c r="AG36">
        <f t="shared" si="2"/>
        <v>21.133860000000002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1.83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0.16980600000000001</v>
      </c>
      <c r="AD37">
        <f t="shared" si="1"/>
        <v>21.600193999999998</v>
      </c>
      <c r="AE37">
        <v>0</v>
      </c>
      <c r="AF37" s="25"/>
      <c r="AG37">
        <f t="shared" si="2"/>
        <v>21.600193999999998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0.66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0.17596799999999999</v>
      </c>
      <c r="AD38">
        <f t="shared" si="1"/>
        <v>22.384032000000001</v>
      </c>
      <c r="AE38">
        <v>0</v>
      </c>
      <c r="AF38" s="25"/>
      <c r="AG38">
        <f t="shared" si="2"/>
        <v>22.384032000000001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3.28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0.48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0.20007000000000003</v>
      </c>
      <c r="AD39">
        <f t="shared" si="1"/>
        <v>25.449930000000002</v>
      </c>
      <c r="AE39">
        <v>0</v>
      </c>
      <c r="AF39" s="25"/>
      <c r="AG39">
        <f t="shared" si="2"/>
        <v>25.449930000000002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5.89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0.18797999999999998</v>
      </c>
      <c r="AD40">
        <f t="shared" si="1"/>
        <v>23.912020000000002</v>
      </c>
      <c r="AE40">
        <v>0</v>
      </c>
      <c r="AF40" s="25"/>
      <c r="AG40">
        <f t="shared" si="2"/>
        <v>23.912020000000002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4.82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0.17596799999999999</v>
      </c>
      <c r="AD41">
        <f t="shared" si="1"/>
        <v>22.384032000000001</v>
      </c>
      <c r="AE41">
        <v>0</v>
      </c>
      <c r="AF41" s="25"/>
      <c r="AG41">
        <f t="shared" si="2"/>
        <v>22.384032000000001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3.28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0.181974</v>
      </c>
      <c r="AD42">
        <f t="shared" si="1"/>
        <v>23.148026000000002</v>
      </c>
      <c r="AE42">
        <v>0</v>
      </c>
      <c r="AF42" s="25"/>
      <c r="AG42">
        <f t="shared" si="2"/>
        <v>23.148026000000002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4.05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0.17971199999999998</v>
      </c>
      <c r="AD43">
        <f t="shared" si="1"/>
        <v>22.860288000000001</v>
      </c>
      <c r="AE43">
        <v>0</v>
      </c>
      <c r="AF43" s="25"/>
      <c r="AG43">
        <f t="shared" si="2"/>
        <v>22.860288000000001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3.76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0.17666999999999999</v>
      </c>
      <c r="AD44">
        <f t="shared" si="1"/>
        <v>22.473330000000001</v>
      </c>
      <c r="AE44">
        <v>0</v>
      </c>
      <c r="AF44" s="25"/>
      <c r="AG44">
        <f t="shared" si="2"/>
        <v>22.473330000000001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3.37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0.160914</v>
      </c>
      <c r="AD45">
        <f t="shared" si="1"/>
        <v>20.469086000000004</v>
      </c>
      <c r="AE45">
        <v>0</v>
      </c>
      <c r="AF45" s="25"/>
      <c r="AG45">
        <f t="shared" si="2"/>
        <v>20.469086000000004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1.35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17.48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0.13634399999999999</v>
      </c>
      <c r="AD46">
        <f t="shared" si="1"/>
        <v>17.343655999999999</v>
      </c>
      <c r="AE46">
        <v>0</v>
      </c>
      <c r="AF46" s="25"/>
      <c r="AG46">
        <f t="shared" si="2"/>
        <v>17.343655999999999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0.17222399999999999</v>
      </c>
      <c r="AD47">
        <f t="shared" si="1"/>
        <v>21.907776000000002</v>
      </c>
      <c r="AE47">
        <v>0</v>
      </c>
      <c r="AF47" s="25"/>
      <c r="AG47">
        <f t="shared" si="2"/>
        <v>21.907776000000002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0.14344199999999999</v>
      </c>
      <c r="AD48">
        <f t="shared" si="1"/>
        <v>18.246558</v>
      </c>
      <c r="AE48">
        <v>0</v>
      </c>
      <c r="AF48" s="25"/>
      <c r="AG48">
        <f t="shared" si="2"/>
        <v>18.246558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0.15490799999999999</v>
      </c>
      <c r="AD49">
        <f t="shared" si="1"/>
        <v>19.705092</v>
      </c>
      <c r="AE49">
        <v>0</v>
      </c>
      <c r="AF49" s="25"/>
      <c r="AG49">
        <f t="shared" si="2"/>
        <v>19.705092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0.57999999999999996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0.16691999999999999</v>
      </c>
      <c r="AD50">
        <f t="shared" si="1"/>
        <v>21.233080000000001</v>
      </c>
      <c r="AE50">
        <v>0</v>
      </c>
      <c r="AF50" s="25"/>
      <c r="AG50">
        <f t="shared" si="2"/>
        <v>21.233080000000001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2.12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0.17596799999999999</v>
      </c>
      <c r="AD51">
        <f t="shared" si="1"/>
        <v>22.384032000000001</v>
      </c>
      <c r="AE51">
        <v>0</v>
      </c>
      <c r="AF51" s="25"/>
      <c r="AG51">
        <f t="shared" si="2"/>
        <v>22.384032000000001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3.28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0.21208199999999999</v>
      </c>
      <c r="AD52">
        <f t="shared" si="1"/>
        <v>26.977918000000003</v>
      </c>
      <c r="AE52">
        <v>0</v>
      </c>
      <c r="AF52" s="25"/>
      <c r="AG52">
        <f t="shared" si="2"/>
        <v>26.977918000000003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7.91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0.172926</v>
      </c>
      <c r="AD53">
        <f t="shared" si="1"/>
        <v>21.997074000000001</v>
      </c>
      <c r="AE53">
        <v>0</v>
      </c>
      <c r="AF53" s="25"/>
      <c r="AG53">
        <f t="shared" si="2"/>
        <v>21.997074000000001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2.89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0.181974</v>
      </c>
      <c r="AD54">
        <f t="shared" si="1"/>
        <v>23.148026000000002</v>
      </c>
      <c r="AE54">
        <v>0</v>
      </c>
      <c r="AF54" s="25"/>
      <c r="AG54">
        <f t="shared" si="2"/>
        <v>23.148026000000002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4.05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0.20155199999999998</v>
      </c>
      <c r="AD55">
        <f t="shared" si="1"/>
        <v>25.638448</v>
      </c>
      <c r="AE55">
        <v>0</v>
      </c>
      <c r="AF55" s="25"/>
      <c r="AG55">
        <f t="shared" si="2"/>
        <v>25.638448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6.56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0.19328399999999998</v>
      </c>
      <c r="AD56">
        <f t="shared" si="1"/>
        <v>24.586716000000003</v>
      </c>
      <c r="AE56">
        <v>0</v>
      </c>
      <c r="AF56" s="25"/>
      <c r="AG56">
        <f t="shared" si="2"/>
        <v>24.586716000000003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0.19850999999999999</v>
      </c>
      <c r="AD57">
        <f t="shared" si="1"/>
        <v>25.251490000000004</v>
      </c>
      <c r="AE57">
        <v>0</v>
      </c>
      <c r="AF57" s="25"/>
      <c r="AG57">
        <f t="shared" si="2"/>
        <v>25.251490000000004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6.17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0.17144399999999999</v>
      </c>
      <c r="AD58">
        <f t="shared" si="1"/>
        <v>21.808555999999999</v>
      </c>
      <c r="AE58">
        <v>0</v>
      </c>
      <c r="AF58" s="25"/>
      <c r="AG58">
        <f t="shared" si="2"/>
        <v>21.808555999999999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0.164658</v>
      </c>
      <c r="AD59">
        <f t="shared" si="1"/>
        <v>20.945342</v>
      </c>
      <c r="AE59">
        <v>0</v>
      </c>
      <c r="AF59" s="25"/>
      <c r="AG59">
        <f t="shared" si="2"/>
        <v>20.945342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1.83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0.19024199999999999</v>
      </c>
      <c r="AD60">
        <f t="shared" si="1"/>
        <v>24.199757999999999</v>
      </c>
      <c r="AE60">
        <v>0</v>
      </c>
      <c r="AF60" s="25"/>
      <c r="AG60">
        <f t="shared" si="2"/>
        <v>24.199757999999999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5.1100000000000003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0.19250399999999998</v>
      </c>
      <c r="AD61">
        <f t="shared" si="1"/>
        <v>24.487496</v>
      </c>
      <c r="AE61">
        <v>0</v>
      </c>
      <c r="AF61" s="25"/>
      <c r="AG61">
        <f t="shared" si="2"/>
        <v>24.487496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0.19024199999999999</v>
      </c>
      <c r="AD62">
        <f t="shared" si="1"/>
        <v>24.199757999999999</v>
      </c>
      <c r="AE62">
        <v>0</v>
      </c>
      <c r="AF62" s="25"/>
      <c r="AG62">
        <f t="shared" si="2"/>
        <v>24.199757999999999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5.1100000000000003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2.5099999999999998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0.16996199999999997</v>
      </c>
      <c r="AD63">
        <f t="shared" si="1"/>
        <v>21.620037999999997</v>
      </c>
      <c r="AE63">
        <v>0</v>
      </c>
      <c r="AF63" s="25"/>
      <c r="AG63">
        <f t="shared" si="2"/>
        <v>21.620037999999997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5.98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0.19702800000000001</v>
      </c>
      <c r="AD64">
        <f t="shared" si="1"/>
        <v>25.062972000000002</v>
      </c>
      <c r="AE64">
        <v>0</v>
      </c>
      <c r="AF64" s="25"/>
      <c r="AG64">
        <f t="shared" si="2"/>
        <v>25.062972000000002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6.94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0.204516</v>
      </c>
      <c r="AD65">
        <f t="shared" si="1"/>
        <v>26.015484000000001</v>
      </c>
      <c r="AE65">
        <v>0</v>
      </c>
      <c r="AF65" s="25"/>
      <c r="AG65">
        <f t="shared" si="2"/>
        <v>26.015484000000001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8.2899999999999991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0.21504599999999999</v>
      </c>
      <c r="AD66">
        <f t="shared" si="1"/>
        <v>27.354953999999999</v>
      </c>
      <c r="AE66">
        <v>0</v>
      </c>
      <c r="AF66" s="25"/>
      <c r="AG66">
        <f t="shared" si="2"/>
        <v>27.354953999999999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3.57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0.17823</v>
      </c>
      <c r="AD67">
        <f t="shared" si="1"/>
        <v>22.671770000000002</v>
      </c>
      <c r="AE67">
        <v>0</v>
      </c>
      <c r="AF67" s="25"/>
      <c r="AG67">
        <f t="shared" si="2"/>
        <v>22.671770000000002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0.19328400000000001</v>
      </c>
      <c r="AD68">
        <f t="shared" ref="AD68:AD98" si="4">SUM(B68:AB68,AI68:AV68)-AC68</f>
        <v>24.586716000000003</v>
      </c>
      <c r="AE68">
        <v>0</v>
      </c>
      <c r="AF68" s="25"/>
      <c r="AG68">
        <f t="shared" ref="AG68:AG98" si="5">SUM(AD68:AF68)</f>
        <v>24.586716000000003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0.20155199999999998</v>
      </c>
      <c r="AD69">
        <f t="shared" si="4"/>
        <v>25.638448</v>
      </c>
      <c r="AE69">
        <v>0</v>
      </c>
      <c r="AF69" s="25"/>
      <c r="AG69">
        <f t="shared" si="5"/>
        <v>25.638448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6.56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0.17066399999999998</v>
      </c>
      <c r="AD70">
        <f t="shared" si="4"/>
        <v>21.709336000000004</v>
      </c>
      <c r="AE70">
        <v>0</v>
      </c>
      <c r="AF70" s="25"/>
      <c r="AG70">
        <f t="shared" si="5"/>
        <v>21.709336000000004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0.20599799999999999</v>
      </c>
      <c r="AD71">
        <f t="shared" si="4"/>
        <v>26.204001999999999</v>
      </c>
      <c r="AE71">
        <v>0</v>
      </c>
      <c r="AF71" s="25"/>
      <c r="AG71">
        <f t="shared" si="5"/>
        <v>26.204001999999999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7.13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0.199992</v>
      </c>
      <c r="AD72">
        <f t="shared" si="4"/>
        <v>25.440007999999999</v>
      </c>
      <c r="AE72">
        <v>0</v>
      </c>
      <c r="AF72" s="25"/>
      <c r="AG72">
        <f t="shared" si="5"/>
        <v>25.440007999999999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6.36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1.23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0.20022600000000002</v>
      </c>
      <c r="AD73">
        <f t="shared" si="4"/>
        <v>25.469774000000001</v>
      </c>
      <c r="AE73">
        <v>0</v>
      </c>
      <c r="AF73" s="25"/>
      <c r="AG73">
        <f t="shared" si="5"/>
        <v>25.469774000000001</v>
      </c>
      <c r="AI73" s="35">
        <f>PXIL!M73</f>
        <v>0</v>
      </c>
      <c r="AJ73" s="35">
        <f>PXIL!S73</f>
        <v>0</v>
      </c>
      <c r="AK73" s="35">
        <f>RTM_IEX!M73</f>
        <v>0.19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3.34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0.188136</v>
      </c>
      <c r="AD74">
        <f t="shared" si="4"/>
        <v>23.931864000000001</v>
      </c>
      <c r="AE74">
        <v>0</v>
      </c>
      <c r="AF74" s="25"/>
      <c r="AG74">
        <f t="shared" si="5"/>
        <v>23.931864000000001</v>
      </c>
      <c r="AI74" s="35">
        <f>PXIL!M74</f>
        <v>0</v>
      </c>
      <c r="AJ74" s="35">
        <f>PXIL!S74</f>
        <v>0</v>
      </c>
      <c r="AK74" s="35">
        <f>RTM_IEX!M74</f>
        <v>0.63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0.87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2.82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0.17768400000000001</v>
      </c>
      <c r="AD75">
        <f t="shared" si="4"/>
        <v>22.602316000000002</v>
      </c>
      <c r="AE75">
        <v>0</v>
      </c>
      <c r="AF75" s="25"/>
      <c r="AG75">
        <f t="shared" si="5"/>
        <v>22.602316000000002</v>
      </c>
      <c r="AI75" s="35">
        <f>PXIL!M75</f>
        <v>0</v>
      </c>
      <c r="AJ75" s="35">
        <f>PXIL!S75</f>
        <v>0</v>
      </c>
      <c r="AK75" s="35">
        <f>RTM_IEX!M75</f>
        <v>0.68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1.57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0.165828</v>
      </c>
      <c r="AD76">
        <f t="shared" si="4"/>
        <v>21.094172</v>
      </c>
      <c r="AE76">
        <v>0</v>
      </c>
      <c r="AF76" s="25"/>
      <c r="AG76">
        <f t="shared" si="5"/>
        <v>21.094172</v>
      </c>
      <c r="AI76" s="35">
        <f>PXIL!M76</f>
        <v>0</v>
      </c>
      <c r="AJ76" s="35">
        <f>PXIL!S76</f>
        <v>0</v>
      </c>
      <c r="AK76" s="35">
        <f>RTM_IEX!M76</f>
        <v>0.41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2.0099999999999998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0.16965</v>
      </c>
      <c r="AD77">
        <f t="shared" si="4"/>
        <v>21.580349999999999</v>
      </c>
      <c r="AE77">
        <v>0</v>
      </c>
      <c r="AF77" s="25"/>
      <c r="AG77">
        <f t="shared" si="5"/>
        <v>21.580349999999999</v>
      </c>
      <c r="AI77" s="35">
        <f>PXIL!M77</f>
        <v>0</v>
      </c>
      <c r="AJ77" s="35">
        <f>PXIL!S77</f>
        <v>0</v>
      </c>
      <c r="AK77" s="35">
        <f>RTM_IEX!M77</f>
        <v>0.46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1.01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0.17167800000000003</v>
      </c>
      <c r="AD78">
        <f t="shared" si="4"/>
        <v>21.838322000000002</v>
      </c>
      <c r="AE78">
        <v>0</v>
      </c>
      <c r="AF78" s="25"/>
      <c r="AG78">
        <f t="shared" si="5"/>
        <v>21.838322000000002</v>
      </c>
      <c r="AI78" s="35">
        <f>PXIL!M78</f>
        <v>0</v>
      </c>
      <c r="AJ78" s="35">
        <f>PXIL!S78</f>
        <v>0</v>
      </c>
      <c r="AK78" s="35">
        <f>RTM_IEX!M78</f>
        <v>0.25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1.47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0.16621799999999998</v>
      </c>
      <c r="AD79">
        <f t="shared" si="4"/>
        <v>21.143782000000002</v>
      </c>
      <c r="AE79">
        <v>0</v>
      </c>
      <c r="AF79" s="25"/>
      <c r="AG79">
        <f t="shared" si="5"/>
        <v>21.143782000000002</v>
      </c>
      <c r="AI79" s="35">
        <f>PXIL!M79</f>
        <v>0</v>
      </c>
      <c r="AJ79" s="35">
        <f>PXIL!S79</f>
        <v>0</v>
      </c>
      <c r="AK79" s="35">
        <f>RTM_IEX!M79</f>
        <v>2.0299999999999998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1.35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0.160914</v>
      </c>
      <c r="AD80">
        <f t="shared" si="4"/>
        <v>20.469086000000004</v>
      </c>
      <c r="AE80">
        <v>0</v>
      </c>
      <c r="AF80" s="25"/>
      <c r="AG80">
        <f t="shared" si="5"/>
        <v>20.469086000000004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4.05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0.181974</v>
      </c>
      <c r="AD81">
        <f t="shared" si="4"/>
        <v>23.148026000000002</v>
      </c>
      <c r="AE81">
        <v>0</v>
      </c>
      <c r="AF81" s="25"/>
      <c r="AG81">
        <f t="shared" si="5"/>
        <v>23.148026000000002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0.212784</v>
      </c>
      <c r="AD82">
        <f t="shared" si="4"/>
        <v>27.067216000000002</v>
      </c>
      <c r="AE82">
        <v>0</v>
      </c>
      <c r="AF82" s="25"/>
      <c r="AG82">
        <f t="shared" si="5"/>
        <v>27.067216000000002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9.5399999999999991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0.224796</v>
      </c>
      <c r="AD83">
        <f t="shared" si="4"/>
        <v>28.595203999999999</v>
      </c>
      <c r="AE83">
        <v>0</v>
      </c>
      <c r="AF83" s="25"/>
      <c r="AG83">
        <f t="shared" si="5"/>
        <v>28.595203999999999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9.35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0.22331400000000001</v>
      </c>
      <c r="AD84">
        <f t="shared" si="4"/>
        <v>28.406686000000004</v>
      </c>
      <c r="AE84">
        <v>0</v>
      </c>
      <c r="AF84" s="25"/>
      <c r="AG84">
        <f t="shared" si="5"/>
        <v>28.406686000000004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9.83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0.22705799999999998</v>
      </c>
      <c r="AD85">
        <f t="shared" si="4"/>
        <v>28.882942</v>
      </c>
      <c r="AE85">
        <v>0</v>
      </c>
      <c r="AF85" s="25"/>
      <c r="AG85">
        <f t="shared" si="5"/>
        <v>28.882942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9.83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0.22705799999999998</v>
      </c>
      <c r="AD86">
        <f t="shared" si="4"/>
        <v>28.882942</v>
      </c>
      <c r="AE86">
        <v>0</v>
      </c>
      <c r="AF86" s="25"/>
      <c r="AG86">
        <f t="shared" si="5"/>
        <v>28.882942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8.2899999999999991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0.21504599999999999</v>
      </c>
      <c r="AD87">
        <f t="shared" si="4"/>
        <v>27.354953999999999</v>
      </c>
      <c r="AE87">
        <v>0</v>
      </c>
      <c r="AF87" s="25"/>
      <c r="AG87">
        <f t="shared" si="5"/>
        <v>27.354953999999999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6.17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0.19851000000000002</v>
      </c>
      <c r="AD88">
        <f t="shared" si="4"/>
        <v>25.251490000000004</v>
      </c>
      <c r="AE88">
        <v>0</v>
      </c>
      <c r="AF88" s="25"/>
      <c r="AG88">
        <f t="shared" si="5"/>
        <v>25.251490000000004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6.36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0.199992</v>
      </c>
      <c r="AD89">
        <f t="shared" si="4"/>
        <v>25.440007999999999</v>
      </c>
      <c r="AE89">
        <v>0</v>
      </c>
      <c r="AF89" s="25"/>
      <c r="AG89">
        <f t="shared" si="5"/>
        <v>25.440007999999999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5.01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0.18946199999999999</v>
      </c>
      <c r="AD90">
        <f t="shared" si="4"/>
        <v>24.100538</v>
      </c>
      <c r="AE90">
        <v>0</v>
      </c>
      <c r="AF90" s="25"/>
      <c r="AG90">
        <f t="shared" si="5"/>
        <v>24.100538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4.82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0.18798000000000001</v>
      </c>
      <c r="AD91">
        <f t="shared" si="4"/>
        <v>23.912020000000002</v>
      </c>
      <c r="AE91">
        <v>0</v>
      </c>
      <c r="AF91" s="25"/>
      <c r="AG91">
        <f t="shared" si="5"/>
        <v>23.912020000000002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6.36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0.199992</v>
      </c>
      <c r="AD92">
        <f t="shared" si="4"/>
        <v>25.440007999999999</v>
      </c>
      <c r="AE92">
        <v>0</v>
      </c>
      <c r="AF92" s="25"/>
      <c r="AG92">
        <f t="shared" si="5"/>
        <v>25.440007999999999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3.47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0.17745</v>
      </c>
      <c r="AD93">
        <f t="shared" si="4"/>
        <v>22.57255</v>
      </c>
      <c r="AE93">
        <v>0</v>
      </c>
      <c r="AF93" s="25"/>
      <c r="AG93">
        <f t="shared" si="5"/>
        <v>22.57255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4.72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0.18719999999999998</v>
      </c>
      <c r="AD94">
        <f t="shared" si="4"/>
        <v>23.812799999999999</v>
      </c>
      <c r="AE94">
        <v>0</v>
      </c>
      <c r="AF94" s="25"/>
      <c r="AG94">
        <f t="shared" si="5"/>
        <v>23.812799999999999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6.85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0.20381400000000002</v>
      </c>
      <c r="AD95">
        <f t="shared" si="4"/>
        <v>25.926186000000001</v>
      </c>
      <c r="AE95">
        <v>0</v>
      </c>
      <c r="AF95" s="25"/>
      <c r="AG95">
        <f t="shared" si="5"/>
        <v>25.926186000000001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4.82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0.18798000000000001</v>
      </c>
      <c r="AD96">
        <f t="shared" si="4"/>
        <v>23.912020000000002</v>
      </c>
      <c r="AE96">
        <v>0</v>
      </c>
      <c r="AF96" s="25"/>
      <c r="AG96">
        <f t="shared" si="5"/>
        <v>23.912020000000002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0.96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0.15787200000000001</v>
      </c>
      <c r="AD97">
        <f t="shared" si="4"/>
        <v>20.082128000000001</v>
      </c>
      <c r="AE97">
        <v>0</v>
      </c>
      <c r="AF97" s="25"/>
      <c r="AG97">
        <f t="shared" si="5"/>
        <v>20.082128000000001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16.399999999999999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0.12791999999999998</v>
      </c>
      <c r="AD98">
        <f t="shared" si="4"/>
        <v>16.272079999999999</v>
      </c>
      <c r="AE98">
        <v>0</v>
      </c>
      <c r="AF98" s="25"/>
      <c r="AG98">
        <f t="shared" si="5"/>
        <v>16.272079999999999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0.4483624999999995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5.5502499999999996E-2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4.177952999999999E-3</v>
      </c>
      <c r="AD99">
        <f t="shared" si="6"/>
        <v>0.53145704700000007</v>
      </c>
      <c r="AE99">
        <f t="shared" ref="AE99:AT99" si="8">SUM(AE3:AE98)/4000</f>
        <v>0</v>
      </c>
      <c r="AG99">
        <f t="shared" si="8"/>
        <v>0.53145704700000007</v>
      </c>
      <c r="AI99">
        <f t="shared" si="8"/>
        <v>0</v>
      </c>
      <c r="AJ99">
        <f t="shared" si="8"/>
        <v>0</v>
      </c>
      <c r="AK99">
        <f t="shared" si="8"/>
        <v>1.1625000000000001E-3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3.0607500000000003E-2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'[1]11'!B5</f>
        <v>125</v>
      </c>
      <c r="C3" s="16">
        <f>'[1]11'!C5</f>
        <v>0</v>
      </c>
      <c r="D3" s="16">
        <f>'[1]11'!D5</f>
        <v>205</v>
      </c>
      <c r="E3" s="16">
        <f>'[1]11'!E5</f>
        <v>0</v>
      </c>
      <c r="F3" s="15">
        <f>SUM(B3:E3)</f>
        <v>330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'[1]11'!B6</f>
        <v>125</v>
      </c>
      <c r="C4" s="16">
        <f>'[1]11'!C6</f>
        <v>0</v>
      </c>
      <c r="D4" s="16">
        <f>'[1]11'!D6</f>
        <v>205</v>
      </c>
      <c r="E4" s="16">
        <f>'[1]11'!E6</f>
        <v>0</v>
      </c>
      <c r="F4" s="15">
        <f>SUM(B4:E4)</f>
        <v>330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'[1]11'!B7</f>
        <v>125</v>
      </c>
      <c r="C5" s="16">
        <f>'[1]11'!C7</f>
        <v>0</v>
      </c>
      <c r="D5" s="16">
        <f>'[1]11'!D7</f>
        <v>205</v>
      </c>
      <c r="E5" s="16">
        <f>'[1]11'!E7</f>
        <v>0</v>
      </c>
      <c r="F5" s="15">
        <f t="shared" ref="F5:F68" si="6">SUM(B5:E5)</f>
        <v>330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'[1]11'!B8</f>
        <v>125</v>
      </c>
      <c r="C6" s="16">
        <f>'[1]11'!C8</f>
        <v>0</v>
      </c>
      <c r="D6" s="16">
        <f>'[1]11'!D8</f>
        <v>205</v>
      </c>
      <c r="E6" s="16">
        <f>'[1]11'!E8</f>
        <v>0</v>
      </c>
      <c r="F6" s="15">
        <f t="shared" si="6"/>
        <v>330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'[1]11'!B9</f>
        <v>125</v>
      </c>
      <c r="C7" s="16">
        <f>'[1]11'!C9</f>
        <v>0</v>
      </c>
      <c r="D7" s="16">
        <f>'[1]11'!D9</f>
        <v>205</v>
      </c>
      <c r="E7" s="16">
        <f>'[1]11'!E9</f>
        <v>0</v>
      </c>
      <c r="F7" s="15">
        <f t="shared" si="6"/>
        <v>330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'[1]11'!B10</f>
        <v>125</v>
      </c>
      <c r="C8" s="16">
        <f>'[1]11'!C10</f>
        <v>0</v>
      </c>
      <c r="D8" s="16">
        <f>'[1]11'!D10</f>
        <v>205</v>
      </c>
      <c r="E8" s="16">
        <f>'[1]11'!E10</f>
        <v>0</v>
      </c>
      <c r="F8" s="15">
        <f t="shared" si="6"/>
        <v>330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'[1]11'!B11</f>
        <v>125</v>
      </c>
      <c r="C9" s="16">
        <f>'[1]11'!C11</f>
        <v>0</v>
      </c>
      <c r="D9" s="16">
        <f>'[1]11'!D11</f>
        <v>205</v>
      </c>
      <c r="E9" s="16">
        <f>'[1]11'!E11</f>
        <v>0</v>
      </c>
      <c r="F9" s="15">
        <f t="shared" si="6"/>
        <v>330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'[1]11'!B12</f>
        <v>125</v>
      </c>
      <c r="C10" s="16">
        <f>'[1]11'!C12</f>
        <v>0</v>
      </c>
      <c r="D10" s="16">
        <f>'[1]11'!D12</f>
        <v>205</v>
      </c>
      <c r="E10" s="16">
        <f>'[1]11'!E12</f>
        <v>0</v>
      </c>
      <c r="F10" s="15">
        <f t="shared" si="6"/>
        <v>330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'[1]11'!B13</f>
        <v>125</v>
      </c>
      <c r="C11" s="16">
        <f>'[1]11'!C13</f>
        <v>0</v>
      </c>
      <c r="D11" s="16">
        <f>'[1]11'!D13</f>
        <v>205</v>
      </c>
      <c r="E11" s="16">
        <f>'[1]11'!E13</f>
        <v>0</v>
      </c>
      <c r="F11" s="15">
        <f t="shared" si="6"/>
        <v>330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'[1]11'!B14</f>
        <v>125</v>
      </c>
      <c r="C12" s="16">
        <f>'[1]11'!C14</f>
        <v>0</v>
      </c>
      <c r="D12" s="16">
        <f>'[1]11'!D14</f>
        <v>205</v>
      </c>
      <c r="E12" s="16">
        <f>'[1]11'!E14</f>
        <v>0</v>
      </c>
      <c r="F12" s="15">
        <f t="shared" si="6"/>
        <v>330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'[1]11'!B15</f>
        <v>125</v>
      </c>
      <c r="C13" s="16">
        <f>'[1]11'!C15</f>
        <v>0</v>
      </c>
      <c r="D13" s="16">
        <f>'[1]11'!D15</f>
        <v>205</v>
      </c>
      <c r="E13" s="16">
        <f>'[1]11'!E15</f>
        <v>0</v>
      </c>
      <c r="F13" s="15">
        <f t="shared" si="6"/>
        <v>330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'[1]11'!B16</f>
        <v>125</v>
      </c>
      <c r="C14" s="16">
        <f>'[1]11'!C16</f>
        <v>0</v>
      </c>
      <c r="D14" s="16">
        <f>'[1]11'!D16</f>
        <v>205</v>
      </c>
      <c r="E14" s="16">
        <f>'[1]11'!E16</f>
        <v>0</v>
      </c>
      <c r="F14" s="15">
        <f t="shared" si="6"/>
        <v>330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'[1]11'!B17</f>
        <v>125</v>
      </c>
      <c r="C15" s="16">
        <f>'[1]11'!C17</f>
        <v>0</v>
      </c>
      <c r="D15" s="16">
        <f>'[1]11'!D17</f>
        <v>205</v>
      </c>
      <c r="E15" s="16">
        <f>'[1]11'!E17</f>
        <v>0</v>
      </c>
      <c r="F15" s="15">
        <f t="shared" si="6"/>
        <v>330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'[1]11'!B18</f>
        <v>125</v>
      </c>
      <c r="C16" s="16">
        <f>'[1]11'!C18</f>
        <v>0</v>
      </c>
      <c r="D16" s="16">
        <f>'[1]11'!D18</f>
        <v>205</v>
      </c>
      <c r="E16" s="16">
        <f>'[1]11'!E18</f>
        <v>0</v>
      </c>
      <c r="F16" s="15">
        <f t="shared" si="6"/>
        <v>330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'[1]11'!B19</f>
        <v>125</v>
      </c>
      <c r="C17" s="16">
        <f>'[1]11'!C19</f>
        <v>0</v>
      </c>
      <c r="D17" s="16">
        <f>'[1]11'!D19</f>
        <v>205</v>
      </c>
      <c r="E17" s="16">
        <f>'[1]11'!E19</f>
        <v>0</v>
      </c>
      <c r="F17" s="15">
        <f t="shared" si="6"/>
        <v>330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'[1]11'!B20</f>
        <v>125</v>
      </c>
      <c r="C18" s="16">
        <f>'[1]11'!C20</f>
        <v>0</v>
      </c>
      <c r="D18" s="16">
        <f>'[1]11'!D20</f>
        <v>205</v>
      </c>
      <c r="E18" s="16">
        <f>'[1]11'!E20</f>
        <v>0</v>
      </c>
      <c r="F18" s="15">
        <f t="shared" si="6"/>
        <v>330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'[1]11'!B21</f>
        <v>125</v>
      </c>
      <c r="C19" s="16">
        <f>'[1]11'!C21</f>
        <v>0</v>
      </c>
      <c r="D19" s="16">
        <f>'[1]11'!D21</f>
        <v>205</v>
      </c>
      <c r="E19" s="16">
        <f>'[1]11'!E21</f>
        <v>0</v>
      </c>
      <c r="F19" s="15">
        <f t="shared" si="6"/>
        <v>330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'[1]11'!B22</f>
        <v>125</v>
      </c>
      <c r="C20" s="16">
        <f>'[1]11'!C22</f>
        <v>0</v>
      </c>
      <c r="D20" s="16">
        <f>'[1]11'!D22</f>
        <v>205</v>
      </c>
      <c r="E20" s="16">
        <f>'[1]11'!E22</f>
        <v>0</v>
      </c>
      <c r="F20" s="15">
        <f t="shared" si="6"/>
        <v>330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'[1]11'!B23</f>
        <v>125</v>
      </c>
      <c r="C21" s="16">
        <f>'[1]11'!C23</f>
        <v>0</v>
      </c>
      <c r="D21" s="16">
        <f>'[1]11'!D23</f>
        <v>205</v>
      </c>
      <c r="E21" s="16">
        <f>'[1]11'!E23</f>
        <v>0</v>
      </c>
      <c r="F21" s="15">
        <f t="shared" si="6"/>
        <v>330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'[1]11'!B24</f>
        <v>125</v>
      </c>
      <c r="C22" s="16">
        <f>'[1]11'!C24</f>
        <v>0</v>
      </c>
      <c r="D22" s="16">
        <f>'[1]11'!D24</f>
        <v>205</v>
      </c>
      <c r="E22" s="16">
        <f>'[1]11'!E24</f>
        <v>0</v>
      </c>
      <c r="F22" s="15">
        <f t="shared" si="6"/>
        <v>330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'[1]11'!B25</f>
        <v>125</v>
      </c>
      <c r="C23" s="16">
        <f>'[1]11'!C25</f>
        <v>0</v>
      </c>
      <c r="D23" s="16">
        <f>'[1]11'!D25</f>
        <v>205</v>
      </c>
      <c r="E23" s="16">
        <f>'[1]11'!E25</f>
        <v>0</v>
      </c>
      <c r="F23" s="15">
        <f t="shared" si="6"/>
        <v>330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'[1]11'!B26</f>
        <v>125</v>
      </c>
      <c r="C24" s="16">
        <f>'[1]11'!C26</f>
        <v>0</v>
      </c>
      <c r="D24" s="16">
        <f>'[1]11'!D26</f>
        <v>205</v>
      </c>
      <c r="E24" s="16">
        <f>'[1]11'!E26</f>
        <v>0</v>
      </c>
      <c r="F24" s="15">
        <f t="shared" si="6"/>
        <v>330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'[1]11'!B27</f>
        <v>125</v>
      </c>
      <c r="C25" s="16">
        <f>'[1]11'!C27</f>
        <v>0</v>
      </c>
      <c r="D25" s="16">
        <f>'[1]11'!D27</f>
        <v>205</v>
      </c>
      <c r="E25" s="16">
        <f>'[1]11'!E27</f>
        <v>0</v>
      </c>
      <c r="F25" s="15">
        <f t="shared" si="6"/>
        <v>330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'[1]11'!B28</f>
        <v>125</v>
      </c>
      <c r="C26" s="16">
        <f>'[1]11'!C28</f>
        <v>0</v>
      </c>
      <c r="D26" s="16">
        <f>'[1]11'!D28</f>
        <v>205</v>
      </c>
      <c r="E26" s="16">
        <f>'[1]11'!E28</f>
        <v>0</v>
      </c>
      <c r="F26" s="15">
        <f t="shared" si="6"/>
        <v>330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'[1]11'!B29</f>
        <v>125</v>
      </c>
      <c r="C27" s="16">
        <f>'[1]11'!C29</f>
        <v>0</v>
      </c>
      <c r="D27" s="16">
        <f>'[1]11'!D29</f>
        <v>205</v>
      </c>
      <c r="E27" s="16">
        <f>'[1]11'!E29</f>
        <v>0</v>
      </c>
      <c r="F27" s="15">
        <f t="shared" si="6"/>
        <v>330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'[1]11'!B30</f>
        <v>125</v>
      </c>
      <c r="C28" s="16">
        <f>'[1]11'!C30</f>
        <v>0</v>
      </c>
      <c r="D28" s="16">
        <f>'[1]11'!D30</f>
        <v>205</v>
      </c>
      <c r="E28" s="16">
        <f>'[1]11'!E30</f>
        <v>0</v>
      </c>
      <c r="F28" s="15">
        <f t="shared" si="6"/>
        <v>330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'[1]11'!B31</f>
        <v>125</v>
      </c>
      <c r="C29" s="16">
        <f>'[1]11'!C31</f>
        <v>0</v>
      </c>
      <c r="D29" s="16">
        <f>'[1]11'!D31</f>
        <v>205</v>
      </c>
      <c r="E29" s="16">
        <f>'[1]11'!E31</f>
        <v>0</v>
      </c>
      <c r="F29" s="15">
        <f t="shared" si="6"/>
        <v>330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'[1]11'!B32</f>
        <v>125</v>
      </c>
      <c r="C30" s="16">
        <f>'[1]11'!C32</f>
        <v>0</v>
      </c>
      <c r="D30" s="16">
        <f>'[1]11'!D32</f>
        <v>205</v>
      </c>
      <c r="E30" s="16">
        <f>'[1]11'!E32</f>
        <v>0</v>
      </c>
      <c r="F30" s="15">
        <f t="shared" si="6"/>
        <v>330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'[1]11'!B33</f>
        <v>125</v>
      </c>
      <c r="C31" s="16">
        <f>'[1]11'!C33</f>
        <v>0</v>
      </c>
      <c r="D31" s="16">
        <f>'[1]11'!D33</f>
        <v>205</v>
      </c>
      <c r="E31" s="16">
        <f>'[1]11'!E33</f>
        <v>0</v>
      </c>
      <c r="F31" s="15">
        <f t="shared" si="6"/>
        <v>330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'[1]11'!B34</f>
        <v>125</v>
      </c>
      <c r="C32" s="16">
        <f>'[1]11'!C34</f>
        <v>0</v>
      </c>
      <c r="D32" s="16">
        <f>'[1]11'!D34</f>
        <v>205</v>
      </c>
      <c r="E32" s="16">
        <f>'[1]11'!E34</f>
        <v>0</v>
      </c>
      <c r="F32" s="15">
        <f t="shared" si="6"/>
        <v>330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'[1]11'!B35</f>
        <v>125</v>
      </c>
      <c r="C33" s="16">
        <f>'[1]11'!C35</f>
        <v>0</v>
      </c>
      <c r="D33" s="16">
        <f>'[1]11'!D35</f>
        <v>205</v>
      </c>
      <c r="E33" s="16">
        <f>'[1]11'!E35</f>
        <v>0</v>
      </c>
      <c r="F33" s="15">
        <f t="shared" si="6"/>
        <v>330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'[1]11'!B36</f>
        <v>125</v>
      </c>
      <c r="C34" s="16">
        <f>'[1]11'!C36</f>
        <v>0</v>
      </c>
      <c r="D34" s="16">
        <f>'[1]11'!D36</f>
        <v>205</v>
      </c>
      <c r="E34" s="16">
        <f>'[1]11'!E36</f>
        <v>0</v>
      </c>
      <c r="F34" s="15">
        <f t="shared" si="6"/>
        <v>330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'[1]11'!B37</f>
        <v>125</v>
      </c>
      <c r="C35" s="16">
        <f>'[1]11'!C37</f>
        <v>0</v>
      </c>
      <c r="D35" s="16">
        <f>'[1]11'!D37</f>
        <v>205</v>
      </c>
      <c r="E35" s="16">
        <f>'[1]11'!E37</f>
        <v>0</v>
      </c>
      <c r="F35" s="15">
        <f t="shared" si="6"/>
        <v>330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'[1]11'!B38</f>
        <v>125</v>
      </c>
      <c r="C36" s="16">
        <f>'[1]11'!C38</f>
        <v>0</v>
      </c>
      <c r="D36" s="16">
        <f>'[1]11'!D38</f>
        <v>205</v>
      </c>
      <c r="E36" s="16">
        <f>'[1]11'!E38</f>
        <v>0</v>
      </c>
      <c r="F36" s="15">
        <f t="shared" si="6"/>
        <v>330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'[1]11'!B39</f>
        <v>125</v>
      </c>
      <c r="C37" s="16">
        <f>'[1]11'!C39</f>
        <v>0</v>
      </c>
      <c r="D37" s="16">
        <f>'[1]11'!D39</f>
        <v>205</v>
      </c>
      <c r="E37" s="16">
        <f>'[1]11'!E39</f>
        <v>0</v>
      </c>
      <c r="F37" s="15">
        <f t="shared" si="6"/>
        <v>330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'[1]11'!B40</f>
        <v>125</v>
      </c>
      <c r="C38" s="16">
        <f>'[1]11'!C40</f>
        <v>0</v>
      </c>
      <c r="D38" s="16">
        <f>'[1]11'!D40</f>
        <v>205</v>
      </c>
      <c r="E38" s="16">
        <f>'[1]11'!E40</f>
        <v>0</v>
      </c>
      <c r="F38" s="15">
        <f t="shared" si="6"/>
        <v>330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'[1]11'!B41</f>
        <v>125</v>
      </c>
      <c r="C39" s="16">
        <f>'[1]11'!C41</f>
        <v>0</v>
      </c>
      <c r="D39" s="16">
        <f>'[1]11'!D41</f>
        <v>205</v>
      </c>
      <c r="E39" s="16">
        <f>'[1]11'!E41</f>
        <v>0</v>
      </c>
      <c r="F39" s="15">
        <f t="shared" si="6"/>
        <v>330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'[1]11'!B42</f>
        <v>125</v>
      </c>
      <c r="C40" s="16">
        <f>'[1]11'!C42</f>
        <v>0</v>
      </c>
      <c r="D40" s="16">
        <f>'[1]11'!D42</f>
        <v>205</v>
      </c>
      <c r="E40" s="16">
        <f>'[1]11'!E42</f>
        <v>0</v>
      </c>
      <c r="F40" s="15">
        <f t="shared" si="6"/>
        <v>330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'[1]11'!B43</f>
        <v>125</v>
      </c>
      <c r="C41" s="16">
        <f>'[1]11'!C43</f>
        <v>20</v>
      </c>
      <c r="D41" s="16">
        <f>'[1]11'!D43</f>
        <v>205</v>
      </c>
      <c r="E41" s="16">
        <f>'[1]11'!E43</f>
        <v>0</v>
      </c>
      <c r="F41" s="15">
        <f t="shared" si="6"/>
        <v>350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'[1]11'!B44</f>
        <v>125</v>
      </c>
      <c r="C42" s="16">
        <f>'[1]11'!C44</f>
        <v>20</v>
      </c>
      <c r="D42" s="16">
        <f>'[1]11'!D44</f>
        <v>205</v>
      </c>
      <c r="E42" s="16">
        <f>'[1]11'!E44</f>
        <v>0</v>
      </c>
      <c r="F42" s="15">
        <f t="shared" si="6"/>
        <v>350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'[1]11'!B45</f>
        <v>125</v>
      </c>
      <c r="C43" s="16">
        <f>'[1]11'!C45</f>
        <v>40</v>
      </c>
      <c r="D43" s="16">
        <f>'[1]11'!D45</f>
        <v>205</v>
      </c>
      <c r="E43" s="16">
        <f>'[1]11'!E45</f>
        <v>0</v>
      </c>
      <c r="F43" s="15">
        <f t="shared" si="6"/>
        <v>370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'[1]11'!B46</f>
        <v>125</v>
      </c>
      <c r="C44" s="16">
        <f>'[1]11'!C46</f>
        <v>40</v>
      </c>
      <c r="D44" s="16">
        <f>'[1]11'!D46</f>
        <v>205</v>
      </c>
      <c r="E44" s="16">
        <f>'[1]11'!E46</f>
        <v>0</v>
      </c>
      <c r="F44" s="15">
        <f t="shared" si="6"/>
        <v>370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'[1]11'!B47</f>
        <v>125</v>
      </c>
      <c r="C45" s="16">
        <f>'[1]11'!C47</f>
        <v>60</v>
      </c>
      <c r="D45" s="16">
        <f>'[1]11'!D47</f>
        <v>205</v>
      </c>
      <c r="E45" s="16">
        <f>'[1]11'!E47</f>
        <v>0</v>
      </c>
      <c r="F45" s="15">
        <f t="shared" si="6"/>
        <v>390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'[1]11'!B48</f>
        <v>125</v>
      </c>
      <c r="C46" s="16">
        <f>'[1]11'!C48</f>
        <v>80</v>
      </c>
      <c r="D46" s="16">
        <f>'[1]11'!D48</f>
        <v>205</v>
      </c>
      <c r="E46" s="16">
        <f>'[1]11'!E48</f>
        <v>0</v>
      </c>
      <c r="F46" s="15">
        <f t="shared" si="6"/>
        <v>410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'[1]11'!B49</f>
        <v>125</v>
      </c>
      <c r="C47" s="16">
        <f>'[1]11'!C49</f>
        <v>80</v>
      </c>
      <c r="D47" s="16">
        <f>'[1]11'!D49</f>
        <v>205</v>
      </c>
      <c r="E47" s="16">
        <f>'[1]11'!E49</f>
        <v>0</v>
      </c>
      <c r="F47" s="15">
        <f t="shared" si="6"/>
        <v>410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'[1]11'!B50</f>
        <v>125</v>
      </c>
      <c r="C48" s="16">
        <f>'[1]11'!C50</f>
        <v>0</v>
      </c>
      <c r="D48" s="16">
        <f>'[1]11'!D50</f>
        <v>205</v>
      </c>
      <c r="E48" s="16">
        <f>'[1]11'!E50</f>
        <v>0</v>
      </c>
      <c r="F48" s="15">
        <f t="shared" si="6"/>
        <v>330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'[1]11'!B51</f>
        <v>125</v>
      </c>
      <c r="C49" s="16">
        <f>'[1]11'!C51</f>
        <v>0</v>
      </c>
      <c r="D49" s="16">
        <f>'[1]11'!D51</f>
        <v>205</v>
      </c>
      <c r="E49" s="16">
        <f>'[1]11'!E51</f>
        <v>0</v>
      </c>
      <c r="F49" s="15">
        <f t="shared" si="6"/>
        <v>330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'[1]11'!B52</f>
        <v>125</v>
      </c>
      <c r="C50" s="16">
        <f>'[1]11'!C52</f>
        <v>0</v>
      </c>
      <c r="D50" s="16">
        <f>'[1]11'!D52</f>
        <v>205</v>
      </c>
      <c r="E50" s="16">
        <f>'[1]11'!E52</f>
        <v>0</v>
      </c>
      <c r="F50" s="15">
        <f t="shared" si="6"/>
        <v>330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'[1]11'!B53</f>
        <v>125</v>
      </c>
      <c r="C51" s="16">
        <f>'[1]11'!C53</f>
        <v>0</v>
      </c>
      <c r="D51" s="16">
        <f>'[1]11'!D53</f>
        <v>205</v>
      </c>
      <c r="E51" s="16">
        <f>'[1]11'!E53</f>
        <v>0</v>
      </c>
      <c r="F51" s="15">
        <f t="shared" si="6"/>
        <v>330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'[1]11'!B54</f>
        <v>125</v>
      </c>
      <c r="C52" s="16">
        <f>'[1]11'!C54</f>
        <v>0</v>
      </c>
      <c r="D52" s="16">
        <f>'[1]11'!D54</f>
        <v>205</v>
      </c>
      <c r="E52" s="16">
        <f>'[1]11'!E54</f>
        <v>0</v>
      </c>
      <c r="F52" s="15">
        <f t="shared" si="6"/>
        <v>330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'[1]11'!B55</f>
        <v>125</v>
      </c>
      <c r="C53" s="16">
        <f>'[1]11'!C55</f>
        <v>0</v>
      </c>
      <c r="D53" s="16">
        <f>'[1]11'!D55</f>
        <v>205</v>
      </c>
      <c r="E53" s="16">
        <f>'[1]11'!E55</f>
        <v>0</v>
      </c>
      <c r="F53" s="15">
        <f t="shared" si="6"/>
        <v>330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'[1]11'!B56</f>
        <v>125</v>
      </c>
      <c r="C54" s="16">
        <f>'[1]11'!C56</f>
        <v>0</v>
      </c>
      <c r="D54" s="16">
        <f>'[1]11'!D56</f>
        <v>205</v>
      </c>
      <c r="E54" s="16">
        <f>'[1]11'!E56</f>
        <v>0</v>
      </c>
      <c r="F54" s="15">
        <f t="shared" si="6"/>
        <v>330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'[1]11'!B57</f>
        <v>125</v>
      </c>
      <c r="C55" s="16">
        <f>'[1]11'!C57</f>
        <v>0</v>
      </c>
      <c r="D55" s="16">
        <f>'[1]11'!D57</f>
        <v>205</v>
      </c>
      <c r="E55" s="16">
        <f>'[1]11'!E57</f>
        <v>0</v>
      </c>
      <c r="F55" s="15">
        <f t="shared" si="6"/>
        <v>330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'[1]11'!B58</f>
        <v>125</v>
      </c>
      <c r="C56" s="16">
        <f>'[1]11'!C58</f>
        <v>0</v>
      </c>
      <c r="D56" s="16">
        <f>'[1]11'!D58</f>
        <v>205</v>
      </c>
      <c r="E56" s="16">
        <f>'[1]11'!E58</f>
        <v>0</v>
      </c>
      <c r="F56" s="15">
        <f t="shared" si="6"/>
        <v>330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'[1]11'!B59</f>
        <v>125</v>
      </c>
      <c r="C57" s="16">
        <f>'[1]11'!C59</f>
        <v>0</v>
      </c>
      <c r="D57" s="16">
        <f>'[1]11'!D59</f>
        <v>205</v>
      </c>
      <c r="E57" s="16">
        <f>'[1]11'!E59</f>
        <v>0</v>
      </c>
      <c r="F57" s="15">
        <f t="shared" si="6"/>
        <v>330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'[1]11'!B60</f>
        <v>125</v>
      </c>
      <c r="C58" s="16">
        <f>'[1]11'!C60</f>
        <v>0</v>
      </c>
      <c r="D58" s="16">
        <f>'[1]11'!D60</f>
        <v>205</v>
      </c>
      <c r="E58" s="16">
        <f>'[1]11'!E60</f>
        <v>0</v>
      </c>
      <c r="F58" s="15">
        <f t="shared" si="6"/>
        <v>330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'[1]11'!B61</f>
        <v>125</v>
      </c>
      <c r="C59" s="16">
        <f>'[1]11'!C61</f>
        <v>0</v>
      </c>
      <c r="D59" s="16">
        <f>'[1]11'!D61</f>
        <v>205</v>
      </c>
      <c r="E59" s="16">
        <f>'[1]11'!E61</f>
        <v>0</v>
      </c>
      <c r="F59" s="15">
        <f t="shared" si="6"/>
        <v>330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'[1]11'!B62</f>
        <v>125</v>
      </c>
      <c r="C60" s="16">
        <f>'[1]11'!C62</f>
        <v>0</v>
      </c>
      <c r="D60" s="16">
        <f>'[1]11'!D62</f>
        <v>205</v>
      </c>
      <c r="E60" s="16">
        <f>'[1]11'!E62</f>
        <v>0</v>
      </c>
      <c r="F60" s="15">
        <f t="shared" si="6"/>
        <v>330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'[1]11'!B63</f>
        <v>125</v>
      </c>
      <c r="C61" s="16">
        <f>'[1]11'!C63</f>
        <v>0</v>
      </c>
      <c r="D61" s="16">
        <f>'[1]11'!D63</f>
        <v>205</v>
      </c>
      <c r="E61" s="16">
        <f>'[1]11'!E63</f>
        <v>0</v>
      </c>
      <c r="F61" s="15">
        <f t="shared" si="6"/>
        <v>330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'[1]11'!B64</f>
        <v>125</v>
      </c>
      <c r="C62" s="16">
        <f>'[1]11'!C64</f>
        <v>0</v>
      </c>
      <c r="D62" s="16">
        <f>'[1]11'!D64</f>
        <v>205</v>
      </c>
      <c r="E62" s="16">
        <f>'[1]11'!E64</f>
        <v>0</v>
      </c>
      <c r="F62" s="15">
        <f t="shared" si="6"/>
        <v>330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'[1]11'!B65</f>
        <v>125</v>
      </c>
      <c r="C63" s="16">
        <f>'[1]11'!C65</f>
        <v>0</v>
      </c>
      <c r="D63" s="16">
        <f>'[1]11'!D65</f>
        <v>205</v>
      </c>
      <c r="E63" s="16">
        <f>'[1]11'!E65</f>
        <v>0</v>
      </c>
      <c r="F63" s="15">
        <f t="shared" si="6"/>
        <v>330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'[1]11'!B66</f>
        <v>125</v>
      </c>
      <c r="C64" s="16">
        <f>'[1]11'!C66</f>
        <v>0</v>
      </c>
      <c r="D64" s="16">
        <f>'[1]11'!D66</f>
        <v>205</v>
      </c>
      <c r="E64" s="16">
        <f>'[1]11'!E66</f>
        <v>0</v>
      </c>
      <c r="F64" s="15">
        <f t="shared" si="6"/>
        <v>330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'[1]11'!B67</f>
        <v>125</v>
      </c>
      <c r="C65" s="16">
        <f>'[1]11'!C67</f>
        <v>0</v>
      </c>
      <c r="D65" s="16">
        <f>'[1]11'!D67</f>
        <v>205</v>
      </c>
      <c r="E65" s="16">
        <f>'[1]11'!E67</f>
        <v>0</v>
      </c>
      <c r="F65" s="15">
        <f t="shared" si="6"/>
        <v>330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'[1]11'!B68</f>
        <v>125</v>
      </c>
      <c r="C66" s="16">
        <f>'[1]11'!C68</f>
        <v>0</v>
      </c>
      <c r="D66" s="16">
        <f>'[1]11'!D68</f>
        <v>205</v>
      </c>
      <c r="E66" s="16">
        <f>'[1]11'!E68</f>
        <v>0</v>
      </c>
      <c r="F66" s="15">
        <f t="shared" si="6"/>
        <v>330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'[1]11'!B69</f>
        <v>125</v>
      </c>
      <c r="C67" s="16">
        <f>'[1]11'!C69</f>
        <v>0</v>
      </c>
      <c r="D67" s="16">
        <f>'[1]11'!D69</f>
        <v>205</v>
      </c>
      <c r="E67" s="16">
        <f>'[1]11'!E69</f>
        <v>0</v>
      </c>
      <c r="F67" s="15">
        <f t="shared" si="6"/>
        <v>330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'[1]11'!B70</f>
        <v>125</v>
      </c>
      <c r="C68" s="16">
        <f>'[1]11'!C70</f>
        <v>0</v>
      </c>
      <c r="D68" s="16">
        <f>'[1]11'!D70</f>
        <v>205</v>
      </c>
      <c r="E68" s="16">
        <f>'[1]11'!E70</f>
        <v>0</v>
      </c>
      <c r="F68" s="15">
        <f t="shared" si="6"/>
        <v>330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'[1]11'!B71</f>
        <v>125</v>
      </c>
      <c r="C69" s="16">
        <f>'[1]11'!C71</f>
        <v>0</v>
      </c>
      <c r="D69" s="16">
        <f>'[1]11'!D71</f>
        <v>205</v>
      </c>
      <c r="E69" s="16">
        <f>'[1]11'!E71</f>
        <v>0</v>
      </c>
      <c r="F69" s="15">
        <f t="shared" ref="F69:F98" si="17">SUM(B69:E69)</f>
        <v>330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'[1]11'!B72</f>
        <v>125</v>
      </c>
      <c r="C70" s="16">
        <f>'[1]11'!C72</f>
        <v>0</v>
      </c>
      <c r="D70" s="16">
        <f>'[1]11'!D72</f>
        <v>205</v>
      </c>
      <c r="E70" s="16">
        <f>'[1]11'!E72</f>
        <v>0</v>
      </c>
      <c r="F70" s="15">
        <f t="shared" si="17"/>
        <v>330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'[1]11'!B73</f>
        <v>125</v>
      </c>
      <c r="C71" s="16">
        <f>'[1]11'!C73</f>
        <v>0</v>
      </c>
      <c r="D71" s="16">
        <f>'[1]11'!D73</f>
        <v>205</v>
      </c>
      <c r="E71" s="16">
        <f>'[1]11'!E73</f>
        <v>0</v>
      </c>
      <c r="F71" s="15">
        <f t="shared" si="17"/>
        <v>330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'[1]11'!B74</f>
        <v>125</v>
      </c>
      <c r="C72" s="16">
        <f>'[1]11'!C74</f>
        <v>0</v>
      </c>
      <c r="D72" s="16">
        <f>'[1]11'!D74</f>
        <v>205</v>
      </c>
      <c r="E72" s="16">
        <f>'[1]11'!E74</f>
        <v>0</v>
      </c>
      <c r="F72" s="15">
        <f t="shared" si="17"/>
        <v>330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'[1]11'!B75</f>
        <v>125</v>
      </c>
      <c r="C73" s="16">
        <f>'[1]11'!C75</f>
        <v>0</v>
      </c>
      <c r="D73" s="16">
        <f>'[1]11'!D75</f>
        <v>205</v>
      </c>
      <c r="E73" s="16">
        <f>'[1]11'!E75</f>
        <v>0</v>
      </c>
      <c r="F73" s="15">
        <f t="shared" si="17"/>
        <v>330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'[1]11'!B76</f>
        <v>125</v>
      </c>
      <c r="C74" s="16">
        <f>'[1]11'!C76</f>
        <v>0</v>
      </c>
      <c r="D74" s="16">
        <f>'[1]11'!D76</f>
        <v>205</v>
      </c>
      <c r="E74" s="16">
        <f>'[1]11'!E76</f>
        <v>0</v>
      </c>
      <c r="F74" s="15">
        <f t="shared" si="17"/>
        <v>330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'[1]11'!B77</f>
        <v>125</v>
      </c>
      <c r="C75" s="16">
        <f>'[1]11'!C77</f>
        <v>0</v>
      </c>
      <c r="D75" s="16">
        <f>'[1]11'!D77</f>
        <v>205</v>
      </c>
      <c r="E75" s="16">
        <f>'[1]11'!E77</f>
        <v>0</v>
      </c>
      <c r="F75" s="15">
        <f t="shared" si="17"/>
        <v>330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'[1]11'!B78</f>
        <v>125</v>
      </c>
      <c r="C76" s="16">
        <f>'[1]11'!C78</f>
        <v>0</v>
      </c>
      <c r="D76" s="16">
        <f>'[1]11'!D78</f>
        <v>205</v>
      </c>
      <c r="E76" s="16">
        <f>'[1]11'!E78</f>
        <v>0</v>
      </c>
      <c r="F76" s="15">
        <f t="shared" si="17"/>
        <v>330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'[1]11'!B79</f>
        <v>125</v>
      </c>
      <c r="C77" s="16">
        <f>'[1]11'!C79</f>
        <v>0</v>
      </c>
      <c r="D77" s="16">
        <f>'[1]11'!D79</f>
        <v>205</v>
      </c>
      <c r="E77" s="16">
        <f>'[1]11'!E79</f>
        <v>0</v>
      </c>
      <c r="F77" s="15">
        <f t="shared" si="17"/>
        <v>330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'[1]11'!B80</f>
        <v>125</v>
      </c>
      <c r="C78" s="16">
        <f>'[1]11'!C80</f>
        <v>0</v>
      </c>
      <c r="D78" s="16">
        <f>'[1]11'!D80</f>
        <v>205</v>
      </c>
      <c r="E78" s="16">
        <f>'[1]11'!E80</f>
        <v>0</v>
      </c>
      <c r="F78" s="15">
        <f t="shared" si="17"/>
        <v>330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'[1]11'!B81</f>
        <v>125</v>
      </c>
      <c r="C79" s="16">
        <f>'[1]11'!C81</f>
        <v>0</v>
      </c>
      <c r="D79" s="16">
        <f>'[1]11'!D81</f>
        <v>205</v>
      </c>
      <c r="E79" s="16">
        <f>'[1]11'!E81</f>
        <v>0</v>
      </c>
      <c r="F79" s="15">
        <f t="shared" si="17"/>
        <v>330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'[1]11'!B82</f>
        <v>125</v>
      </c>
      <c r="C80" s="16">
        <f>'[1]11'!C82</f>
        <v>0</v>
      </c>
      <c r="D80" s="16">
        <f>'[1]11'!D82</f>
        <v>205</v>
      </c>
      <c r="E80" s="16">
        <f>'[1]11'!E82</f>
        <v>0</v>
      </c>
      <c r="F80" s="15">
        <f t="shared" si="17"/>
        <v>330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'[1]11'!B83</f>
        <v>125</v>
      </c>
      <c r="C81" s="16">
        <f>'[1]11'!C83</f>
        <v>0</v>
      </c>
      <c r="D81" s="16">
        <f>'[1]11'!D83</f>
        <v>205</v>
      </c>
      <c r="E81" s="16">
        <f>'[1]11'!E83</f>
        <v>0</v>
      </c>
      <c r="F81" s="15">
        <f t="shared" si="17"/>
        <v>330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'[1]11'!B84</f>
        <v>125</v>
      </c>
      <c r="C82" s="16">
        <f>'[1]11'!C84</f>
        <v>0</v>
      </c>
      <c r="D82" s="16">
        <f>'[1]11'!D84</f>
        <v>205</v>
      </c>
      <c r="E82" s="16">
        <f>'[1]11'!E84</f>
        <v>0</v>
      </c>
      <c r="F82" s="15">
        <f t="shared" si="17"/>
        <v>330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'[1]11'!B85</f>
        <v>125</v>
      </c>
      <c r="C83" s="16">
        <f>'[1]11'!C85</f>
        <v>0</v>
      </c>
      <c r="D83" s="16">
        <f>'[1]11'!D85</f>
        <v>205</v>
      </c>
      <c r="E83" s="16">
        <f>'[1]11'!E85</f>
        <v>0</v>
      </c>
      <c r="F83" s="15">
        <f t="shared" si="17"/>
        <v>330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'[1]11'!B86</f>
        <v>125</v>
      </c>
      <c r="C84" s="16">
        <f>'[1]11'!C86</f>
        <v>0</v>
      </c>
      <c r="D84" s="16">
        <f>'[1]11'!D86</f>
        <v>205</v>
      </c>
      <c r="E84" s="16">
        <f>'[1]11'!E86</f>
        <v>0</v>
      </c>
      <c r="F84" s="15">
        <f t="shared" si="17"/>
        <v>330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'[1]11'!B87</f>
        <v>125</v>
      </c>
      <c r="C85" s="16">
        <f>'[1]11'!C87</f>
        <v>0</v>
      </c>
      <c r="D85" s="16">
        <f>'[1]11'!D87</f>
        <v>205</v>
      </c>
      <c r="E85" s="16">
        <f>'[1]11'!E87</f>
        <v>0</v>
      </c>
      <c r="F85" s="15">
        <f t="shared" si="17"/>
        <v>330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'[1]11'!B88</f>
        <v>125</v>
      </c>
      <c r="C86" s="16">
        <f>'[1]11'!C88</f>
        <v>0</v>
      </c>
      <c r="D86" s="16">
        <f>'[1]11'!D88</f>
        <v>205</v>
      </c>
      <c r="E86" s="16">
        <f>'[1]11'!E88</f>
        <v>0</v>
      </c>
      <c r="F86" s="15">
        <f t="shared" si="17"/>
        <v>330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'[1]11'!B89</f>
        <v>125</v>
      </c>
      <c r="C87" s="16">
        <f>'[1]11'!C89</f>
        <v>0</v>
      </c>
      <c r="D87" s="16">
        <f>'[1]11'!D89</f>
        <v>205</v>
      </c>
      <c r="E87" s="16">
        <f>'[1]11'!E89</f>
        <v>0</v>
      </c>
      <c r="F87" s="15">
        <f t="shared" si="17"/>
        <v>330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'[1]11'!B90</f>
        <v>125</v>
      </c>
      <c r="C88" s="16">
        <f>'[1]11'!C90</f>
        <v>0</v>
      </c>
      <c r="D88" s="16">
        <f>'[1]11'!D90</f>
        <v>205</v>
      </c>
      <c r="E88" s="16">
        <f>'[1]11'!E90</f>
        <v>0</v>
      </c>
      <c r="F88" s="15">
        <f t="shared" si="17"/>
        <v>330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'[1]11'!B91</f>
        <v>125</v>
      </c>
      <c r="C89" s="16">
        <f>'[1]11'!C91</f>
        <v>0</v>
      </c>
      <c r="D89" s="16">
        <f>'[1]11'!D91</f>
        <v>205</v>
      </c>
      <c r="E89" s="16">
        <f>'[1]11'!E91</f>
        <v>0</v>
      </c>
      <c r="F89" s="15">
        <f t="shared" si="17"/>
        <v>330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'[1]11'!B92</f>
        <v>125</v>
      </c>
      <c r="C90" s="16">
        <f>'[1]11'!C92</f>
        <v>0</v>
      </c>
      <c r="D90" s="16">
        <f>'[1]11'!D92</f>
        <v>205</v>
      </c>
      <c r="E90" s="16">
        <f>'[1]11'!E92</f>
        <v>0</v>
      </c>
      <c r="F90" s="15">
        <f t="shared" si="17"/>
        <v>330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'[1]11'!B93</f>
        <v>125</v>
      </c>
      <c r="C91" s="16">
        <f>'[1]11'!C93</f>
        <v>0</v>
      </c>
      <c r="D91" s="16">
        <f>'[1]11'!D93</f>
        <v>205</v>
      </c>
      <c r="E91" s="16">
        <f>'[1]11'!E93</f>
        <v>0</v>
      </c>
      <c r="F91" s="15">
        <f t="shared" si="17"/>
        <v>330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'[1]11'!B94</f>
        <v>125</v>
      </c>
      <c r="C92" s="16">
        <f>'[1]11'!C94</f>
        <v>0</v>
      </c>
      <c r="D92" s="16">
        <f>'[1]11'!D94</f>
        <v>205</v>
      </c>
      <c r="E92" s="16">
        <f>'[1]11'!E94</f>
        <v>0</v>
      </c>
      <c r="F92" s="15">
        <f t="shared" si="17"/>
        <v>330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'[1]11'!B95</f>
        <v>125</v>
      </c>
      <c r="C93" s="16">
        <f>'[1]11'!C95</f>
        <v>0</v>
      </c>
      <c r="D93" s="16">
        <f>'[1]11'!D95</f>
        <v>205</v>
      </c>
      <c r="E93" s="16">
        <f>'[1]11'!E95</f>
        <v>0</v>
      </c>
      <c r="F93" s="15">
        <f t="shared" si="17"/>
        <v>330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'[1]11'!B96</f>
        <v>125</v>
      </c>
      <c r="C94" s="16">
        <f>'[1]11'!C96</f>
        <v>0</v>
      </c>
      <c r="D94" s="16">
        <f>'[1]11'!D96</f>
        <v>205</v>
      </c>
      <c r="E94" s="16">
        <f>'[1]11'!E96</f>
        <v>0</v>
      </c>
      <c r="F94" s="15">
        <f t="shared" si="17"/>
        <v>330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'[1]11'!B97</f>
        <v>125</v>
      </c>
      <c r="C95" s="16">
        <f>'[1]11'!C97</f>
        <v>0</v>
      </c>
      <c r="D95" s="16">
        <f>'[1]11'!D97</f>
        <v>205</v>
      </c>
      <c r="E95" s="16">
        <f>'[1]11'!E97</f>
        <v>0</v>
      </c>
      <c r="F95" s="15">
        <f t="shared" si="17"/>
        <v>330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'[1]11'!B98</f>
        <v>125</v>
      </c>
      <c r="C96" s="16">
        <f>'[1]11'!C98</f>
        <v>0</v>
      </c>
      <c r="D96" s="16">
        <f>'[1]11'!D98</f>
        <v>205</v>
      </c>
      <c r="E96" s="16">
        <f>'[1]11'!E98</f>
        <v>0</v>
      </c>
      <c r="F96" s="15">
        <f t="shared" si="17"/>
        <v>330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'[1]11'!B99</f>
        <v>125</v>
      </c>
      <c r="C97" s="16">
        <f>'[1]11'!C99</f>
        <v>0</v>
      </c>
      <c r="D97" s="16">
        <f>'[1]11'!D99</f>
        <v>205</v>
      </c>
      <c r="E97" s="16">
        <f>'[1]11'!E99</f>
        <v>0</v>
      </c>
      <c r="F97" s="15">
        <f t="shared" si="17"/>
        <v>330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'[1]11'!B100</f>
        <v>125</v>
      </c>
      <c r="C98" s="16">
        <f>'[1]11'!C100</f>
        <v>0</v>
      </c>
      <c r="D98" s="16">
        <f>'[1]11'!D100</f>
        <v>205</v>
      </c>
      <c r="E98" s="16">
        <f>'[1]11'!E100</f>
        <v>0</v>
      </c>
      <c r="F98" s="15">
        <f t="shared" si="17"/>
        <v>330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'[2]11'!B5</f>
        <v>0</v>
      </c>
      <c r="C3" s="201">
        <f>'[2]11'!C5</f>
        <v>60</v>
      </c>
      <c r="D3" s="201">
        <f>'[2]11'!D5</f>
        <v>0</v>
      </c>
      <c r="E3" s="201">
        <f>'[2]11'!E5</f>
        <v>0</v>
      </c>
      <c r="F3" s="15">
        <f>SUM(B3:E3)</f>
        <v>60</v>
      </c>
      <c r="G3" s="200">
        <f>'[2]11'!H5</f>
        <v>37.11</v>
      </c>
      <c r="H3" s="201">
        <f>'[2]11'!I5</f>
        <v>0</v>
      </c>
      <c r="I3" s="201">
        <f>'[2]11'!J5</f>
        <v>0</v>
      </c>
      <c r="J3" s="201">
        <f>'[2]11'!K5</f>
        <v>0</v>
      </c>
      <c r="K3" s="15">
        <f>SUM(G3:J3)</f>
        <v>37.11</v>
      </c>
      <c r="L3" s="18">
        <f>frq!C3</f>
        <v>1</v>
      </c>
      <c r="M3" s="125">
        <f>IF($L3=1,G3,IF(AND($L3=0.985,G3&gt;0.985*B3),B3*0.985,IF(AND($L3=0.965,G3&gt;0.965*B3),0.965*B3,G3)))-R3</f>
        <v>36.71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36.71</v>
      </c>
      <c r="R3" s="18">
        <v>0.4</v>
      </c>
      <c r="S3" s="18"/>
    </row>
    <row r="4" spans="1:19">
      <c r="A4" s="8" t="s">
        <v>46</v>
      </c>
      <c r="B4" s="200">
        <f>'[2]11'!B6</f>
        <v>0</v>
      </c>
      <c r="C4" s="201">
        <f>'[2]11'!C6</f>
        <v>60</v>
      </c>
      <c r="D4" s="201">
        <f>'[2]11'!D6</f>
        <v>0</v>
      </c>
      <c r="E4" s="201">
        <f>'[2]11'!E6</f>
        <v>0</v>
      </c>
      <c r="F4" s="15">
        <f>SUM(B4:E4)</f>
        <v>60</v>
      </c>
      <c r="G4" s="200">
        <f>'[2]11'!H6</f>
        <v>0</v>
      </c>
      <c r="H4" s="201">
        <f>'[2]11'!I6</f>
        <v>29</v>
      </c>
      <c r="I4" s="201">
        <f>'[2]11'!J6</f>
        <v>0</v>
      </c>
      <c r="J4" s="201">
        <f>'[2]11'!K6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0">
        <f>'[2]11'!B7</f>
        <v>0</v>
      </c>
      <c r="C5" s="201">
        <f>'[2]11'!C7</f>
        <v>60</v>
      </c>
      <c r="D5" s="201">
        <f>'[2]11'!D7</f>
        <v>0</v>
      </c>
      <c r="E5" s="201">
        <f>'[2]11'!E7</f>
        <v>0</v>
      </c>
      <c r="F5" s="15">
        <f t="shared" ref="F5:F68" si="6">SUM(B5:E5)</f>
        <v>60</v>
      </c>
      <c r="G5" s="200">
        <f>'[2]11'!H7</f>
        <v>0</v>
      </c>
      <c r="H5" s="201">
        <f>'[2]11'!I7</f>
        <v>29</v>
      </c>
      <c r="I5" s="201">
        <f>'[2]11'!J7</f>
        <v>0</v>
      </c>
      <c r="J5" s="201">
        <f>'[2]11'!K7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0">
        <f>'[2]11'!B8</f>
        <v>0</v>
      </c>
      <c r="C6" s="201">
        <f>'[2]11'!C8</f>
        <v>60</v>
      </c>
      <c r="D6" s="201">
        <f>'[2]11'!D8</f>
        <v>0</v>
      </c>
      <c r="E6" s="201">
        <f>'[2]11'!E8</f>
        <v>0</v>
      </c>
      <c r="F6" s="15">
        <f t="shared" si="6"/>
        <v>60</v>
      </c>
      <c r="G6" s="200">
        <f>'[2]11'!H8</f>
        <v>0</v>
      </c>
      <c r="H6" s="201">
        <f>'[2]11'!I8</f>
        <v>29</v>
      </c>
      <c r="I6" s="201">
        <f>'[2]11'!J8</f>
        <v>0</v>
      </c>
      <c r="J6" s="201">
        <f>'[2]11'!K8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0">
        <f>'[2]11'!B9</f>
        <v>0</v>
      </c>
      <c r="C7" s="201">
        <f>'[2]11'!C9</f>
        <v>60</v>
      </c>
      <c r="D7" s="201">
        <f>'[2]11'!D9</f>
        <v>0</v>
      </c>
      <c r="E7" s="201">
        <f>'[2]11'!E9</f>
        <v>0</v>
      </c>
      <c r="F7" s="15">
        <f t="shared" si="6"/>
        <v>60</v>
      </c>
      <c r="G7" s="200">
        <f>'[2]11'!H9</f>
        <v>0</v>
      </c>
      <c r="H7" s="201">
        <f>'[2]11'!I9</f>
        <v>29</v>
      </c>
      <c r="I7" s="201">
        <f>'[2]11'!J9</f>
        <v>0</v>
      </c>
      <c r="J7" s="201">
        <f>'[2]11'!K9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0">
        <f>'[2]11'!B10</f>
        <v>0</v>
      </c>
      <c r="C8" s="201">
        <f>'[2]11'!C10</f>
        <v>60</v>
      </c>
      <c r="D8" s="201">
        <f>'[2]11'!D10</f>
        <v>0</v>
      </c>
      <c r="E8" s="201">
        <f>'[2]11'!E10</f>
        <v>0</v>
      </c>
      <c r="F8" s="15">
        <f t="shared" si="6"/>
        <v>60</v>
      </c>
      <c r="G8" s="200">
        <f>'[2]11'!H10</f>
        <v>0</v>
      </c>
      <c r="H8" s="201">
        <f>'[2]11'!I10</f>
        <v>29</v>
      </c>
      <c r="I8" s="201">
        <f>'[2]11'!J10</f>
        <v>0</v>
      </c>
      <c r="J8" s="201">
        <f>'[2]11'!K10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0">
        <f>'[2]11'!B11</f>
        <v>0</v>
      </c>
      <c r="C9" s="201">
        <f>'[2]11'!C11</f>
        <v>60</v>
      </c>
      <c r="D9" s="201">
        <f>'[2]11'!D11</f>
        <v>0</v>
      </c>
      <c r="E9" s="201">
        <f>'[2]11'!E11</f>
        <v>0</v>
      </c>
      <c r="F9" s="15">
        <f t="shared" si="6"/>
        <v>60</v>
      </c>
      <c r="G9" s="200">
        <f>'[2]11'!H11</f>
        <v>0</v>
      </c>
      <c r="H9" s="201">
        <f>'[2]11'!I11</f>
        <v>29</v>
      </c>
      <c r="I9" s="201">
        <f>'[2]11'!J11</f>
        <v>0</v>
      </c>
      <c r="J9" s="201">
        <f>'[2]11'!K11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0">
        <f>'[2]11'!B12</f>
        <v>0</v>
      </c>
      <c r="C10" s="201">
        <f>'[2]11'!C12</f>
        <v>60</v>
      </c>
      <c r="D10" s="201">
        <f>'[2]11'!D12</f>
        <v>0</v>
      </c>
      <c r="E10" s="201">
        <f>'[2]11'!E12</f>
        <v>0</v>
      </c>
      <c r="F10" s="15">
        <f t="shared" si="6"/>
        <v>60</v>
      </c>
      <c r="G10" s="200">
        <f>'[2]11'!H12</f>
        <v>0</v>
      </c>
      <c r="H10" s="201">
        <f>'[2]11'!I12</f>
        <v>29</v>
      </c>
      <c r="I10" s="201">
        <f>'[2]11'!J12</f>
        <v>0</v>
      </c>
      <c r="J10" s="201">
        <f>'[2]11'!K12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0">
        <f>'[2]11'!B13</f>
        <v>0</v>
      </c>
      <c r="C11" s="201">
        <f>'[2]11'!C13</f>
        <v>60</v>
      </c>
      <c r="D11" s="201">
        <f>'[2]11'!D13</f>
        <v>0</v>
      </c>
      <c r="E11" s="201">
        <f>'[2]11'!E13</f>
        <v>0</v>
      </c>
      <c r="F11" s="15">
        <f t="shared" si="6"/>
        <v>60</v>
      </c>
      <c r="G11" s="200">
        <f>'[2]11'!H13</f>
        <v>0</v>
      </c>
      <c r="H11" s="201">
        <f>'[2]11'!I13</f>
        <v>29</v>
      </c>
      <c r="I11" s="201">
        <f>'[2]11'!J13</f>
        <v>0</v>
      </c>
      <c r="J11" s="201">
        <f>'[2]11'!K13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0">
        <f>'[2]11'!B14</f>
        <v>0</v>
      </c>
      <c r="C12" s="201">
        <f>'[2]11'!C14</f>
        <v>60</v>
      </c>
      <c r="D12" s="201">
        <f>'[2]11'!D14</f>
        <v>0</v>
      </c>
      <c r="E12" s="201">
        <f>'[2]11'!E14</f>
        <v>0</v>
      </c>
      <c r="F12" s="15">
        <f t="shared" si="6"/>
        <v>60</v>
      </c>
      <c r="G12" s="200">
        <f>'[2]11'!H14</f>
        <v>0</v>
      </c>
      <c r="H12" s="201">
        <f>'[2]11'!I14</f>
        <v>29</v>
      </c>
      <c r="I12" s="201">
        <f>'[2]11'!J14</f>
        <v>0</v>
      </c>
      <c r="J12" s="201">
        <f>'[2]11'!K14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0">
        <f>'[2]11'!B15</f>
        <v>0</v>
      </c>
      <c r="C13" s="201">
        <f>'[2]11'!C15</f>
        <v>60</v>
      </c>
      <c r="D13" s="201">
        <f>'[2]11'!D15</f>
        <v>0</v>
      </c>
      <c r="E13" s="201">
        <f>'[2]11'!E15</f>
        <v>0</v>
      </c>
      <c r="F13" s="15">
        <f t="shared" si="6"/>
        <v>60</v>
      </c>
      <c r="G13" s="200">
        <f>'[2]11'!H15</f>
        <v>0</v>
      </c>
      <c r="H13" s="201">
        <f>'[2]11'!I15</f>
        <v>28</v>
      </c>
      <c r="I13" s="201">
        <f>'[2]11'!J15</f>
        <v>0</v>
      </c>
      <c r="J13" s="201">
        <f>'[2]11'!K15</f>
        <v>0</v>
      </c>
      <c r="K13" s="15">
        <f t="shared" si="3"/>
        <v>28</v>
      </c>
      <c r="L13" s="18">
        <f>frq!C13</f>
        <v>1</v>
      </c>
      <c r="M13" s="125">
        <f t="shared" si="4"/>
        <v>-0.4</v>
      </c>
      <c r="N13" s="16">
        <f t="shared" si="0"/>
        <v>28</v>
      </c>
      <c r="O13" s="16">
        <f t="shared" si="1"/>
        <v>0</v>
      </c>
      <c r="P13" s="16">
        <f t="shared" si="2"/>
        <v>0</v>
      </c>
      <c r="Q13" s="17">
        <f t="shared" si="5"/>
        <v>27.6</v>
      </c>
      <c r="R13" s="18">
        <v>0.4</v>
      </c>
      <c r="S13" s="18"/>
    </row>
    <row r="14" spans="1:19">
      <c r="A14" s="8" t="s">
        <v>56</v>
      </c>
      <c r="B14" s="200">
        <f>'[2]11'!B16</f>
        <v>0</v>
      </c>
      <c r="C14" s="201">
        <f>'[2]11'!C16</f>
        <v>60</v>
      </c>
      <c r="D14" s="201">
        <f>'[2]11'!D16</f>
        <v>0</v>
      </c>
      <c r="E14" s="201">
        <f>'[2]11'!E16</f>
        <v>0</v>
      </c>
      <c r="F14" s="15">
        <f t="shared" si="6"/>
        <v>60</v>
      </c>
      <c r="G14" s="200">
        <f>'[2]11'!H16</f>
        <v>0</v>
      </c>
      <c r="H14" s="201">
        <f>'[2]11'!I16</f>
        <v>28</v>
      </c>
      <c r="I14" s="201">
        <f>'[2]11'!J16</f>
        <v>0</v>
      </c>
      <c r="J14" s="201">
        <f>'[2]11'!K16</f>
        <v>0</v>
      </c>
      <c r="K14" s="15">
        <f t="shared" si="3"/>
        <v>28</v>
      </c>
      <c r="L14" s="18">
        <f>frq!C14</f>
        <v>1</v>
      </c>
      <c r="M14" s="125">
        <f t="shared" si="4"/>
        <v>-0.4</v>
      </c>
      <c r="N14" s="16">
        <f t="shared" si="0"/>
        <v>28</v>
      </c>
      <c r="O14" s="16">
        <f t="shared" si="1"/>
        <v>0</v>
      </c>
      <c r="P14" s="16">
        <f t="shared" si="2"/>
        <v>0</v>
      </c>
      <c r="Q14" s="17">
        <f t="shared" si="5"/>
        <v>27.6</v>
      </c>
      <c r="R14" s="18">
        <v>0.4</v>
      </c>
      <c r="S14" s="18"/>
    </row>
    <row r="15" spans="1:19">
      <c r="A15" s="8" t="s">
        <v>57</v>
      </c>
      <c r="B15" s="200">
        <f>'[2]11'!B17</f>
        <v>0</v>
      </c>
      <c r="C15" s="201">
        <f>'[2]11'!C17</f>
        <v>60</v>
      </c>
      <c r="D15" s="201">
        <f>'[2]11'!D17</f>
        <v>0</v>
      </c>
      <c r="E15" s="201">
        <f>'[2]11'!E17</f>
        <v>0</v>
      </c>
      <c r="F15" s="15">
        <f t="shared" si="6"/>
        <v>60</v>
      </c>
      <c r="G15" s="200">
        <f>'[2]11'!H17</f>
        <v>0</v>
      </c>
      <c r="H15" s="201">
        <f>'[2]11'!I17</f>
        <v>28</v>
      </c>
      <c r="I15" s="201">
        <f>'[2]11'!J17</f>
        <v>0</v>
      </c>
      <c r="J15" s="201">
        <f>'[2]11'!K17</f>
        <v>0</v>
      </c>
      <c r="K15" s="15">
        <f t="shared" si="3"/>
        <v>28</v>
      </c>
      <c r="L15" s="18">
        <f>frq!C15</f>
        <v>1</v>
      </c>
      <c r="M15" s="125">
        <f t="shared" si="4"/>
        <v>-0.4</v>
      </c>
      <c r="N15" s="16">
        <f t="shared" si="0"/>
        <v>28</v>
      </c>
      <c r="O15" s="16">
        <f t="shared" si="1"/>
        <v>0</v>
      </c>
      <c r="P15" s="16">
        <f t="shared" si="2"/>
        <v>0</v>
      </c>
      <c r="Q15" s="17">
        <f t="shared" si="5"/>
        <v>27.6</v>
      </c>
      <c r="R15" s="18">
        <v>0.4</v>
      </c>
      <c r="S15" s="18"/>
    </row>
    <row r="16" spans="1:19">
      <c r="A16" s="8" t="s">
        <v>58</v>
      </c>
      <c r="B16" s="200">
        <f>'[2]11'!B18</f>
        <v>0</v>
      </c>
      <c r="C16" s="201">
        <f>'[2]11'!C18</f>
        <v>60</v>
      </c>
      <c r="D16" s="201">
        <f>'[2]11'!D18</f>
        <v>0</v>
      </c>
      <c r="E16" s="201">
        <f>'[2]11'!E18</f>
        <v>0</v>
      </c>
      <c r="F16" s="15">
        <f t="shared" si="6"/>
        <v>60</v>
      </c>
      <c r="G16" s="200">
        <f>'[2]11'!H18</f>
        <v>0</v>
      </c>
      <c r="H16" s="201">
        <f>'[2]11'!I18</f>
        <v>28</v>
      </c>
      <c r="I16" s="201">
        <f>'[2]11'!J18</f>
        <v>0</v>
      </c>
      <c r="J16" s="201">
        <f>'[2]11'!K18</f>
        <v>0</v>
      </c>
      <c r="K16" s="15">
        <f t="shared" si="3"/>
        <v>28</v>
      </c>
      <c r="L16" s="18">
        <f>frq!C16</f>
        <v>1</v>
      </c>
      <c r="M16" s="125">
        <f t="shared" si="4"/>
        <v>-0.4</v>
      </c>
      <c r="N16" s="16">
        <f t="shared" si="0"/>
        <v>28</v>
      </c>
      <c r="O16" s="16">
        <f t="shared" si="1"/>
        <v>0</v>
      </c>
      <c r="P16" s="16">
        <f t="shared" si="2"/>
        <v>0</v>
      </c>
      <c r="Q16" s="17">
        <f t="shared" si="5"/>
        <v>27.6</v>
      </c>
      <c r="R16" s="18">
        <v>0.4</v>
      </c>
      <c r="S16" s="18"/>
    </row>
    <row r="17" spans="1:19">
      <c r="A17" s="8" t="s">
        <v>59</v>
      </c>
      <c r="B17" s="200">
        <f>'[2]11'!B19</f>
        <v>0</v>
      </c>
      <c r="C17" s="201">
        <f>'[2]11'!C19</f>
        <v>60</v>
      </c>
      <c r="D17" s="201">
        <f>'[2]11'!D19</f>
        <v>0</v>
      </c>
      <c r="E17" s="201">
        <f>'[2]11'!E19</f>
        <v>0</v>
      </c>
      <c r="F17" s="15">
        <f t="shared" si="6"/>
        <v>60</v>
      </c>
      <c r="G17" s="200">
        <f>'[2]11'!H19</f>
        <v>0</v>
      </c>
      <c r="H17" s="201">
        <f>'[2]11'!I19</f>
        <v>28</v>
      </c>
      <c r="I17" s="201">
        <f>'[2]11'!J19</f>
        <v>0</v>
      </c>
      <c r="J17" s="201">
        <f>'[2]11'!K19</f>
        <v>0</v>
      </c>
      <c r="K17" s="15">
        <f t="shared" si="3"/>
        <v>28</v>
      </c>
      <c r="L17" s="18">
        <f>frq!C17</f>
        <v>1</v>
      </c>
      <c r="M17" s="125">
        <f t="shared" si="4"/>
        <v>-0.4</v>
      </c>
      <c r="N17" s="16">
        <f t="shared" si="0"/>
        <v>28</v>
      </c>
      <c r="O17" s="16">
        <f t="shared" si="1"/>
        <v>0</v>
      </c>
      <c r="P17" s="16">
        <f t="shared" si="2"/>
        <v>0</v>
      </c>
      <c r="Q17" s="17">
        <f t="shared" si="5"/>
        <v>27.6</v>
      </c>
      <c r="R17" s="18">
        <v>0.4</v>
      </c>
      <c r="S17" s="18"/>
    </row>
    <row r="18" spans="1:19">
      <c r="A18" s="8" t="s">
        <v>60</v>
      </c>
      <c r="B18" s="200">
        <f>'[2]11'!B20</f>
        <v>0</v>
      </c>
      <c r="C18" s="201">
        <f>'[2]11'!C20</f>
        <v>60</v>
      </c>
      <c r="D18" s="201">
        <f>'[2]11'!D20</f>
        <v>0</v>
      </c>
      <c r="E18" s="201">
        <f>'[2]11'!E20</f>
        <v>0</v>
      </c>
      <c r="F18" s="15">
        <f t="shared" si="6"/>
        <v>60</v>
      </c>
      <c r="G18" s="200">
        <f>'[2]11'!H20</f>
        <v>0</v>
      </c>
      <c r="H18" s="201">
        <f>'[2]11'!I20</f>
        <v>28</v>
      </c>
      <c r="I18" s="201">
        <f>'[2]11'!J20</f>
        <v>0</v>
      </c>
      <c r="J18" s="201">
        <f>'[2]11'!K20</f>
        <v>0</v>
      </c>
      <c r="K18" s="15">
        <f t="shared" si="3"/>
        <v>28</v>
      </c>
      <c r="L18" s="18">
        <f>frq!C18</f>
        <v>1</v>
      </c>
      <c r="M18" s="125">
        <f t="shared" si="4"/>
        <v>-0.4</v>
      </c>
      <c r="N18" s="16">
        <f t="shared" si="0"/>
        <v>28</v>
      </c>
      <c r="O18" s="16">
        <f t="shared" si="1"/>
        <v>0</v>
      </c>
      <c r="P18" s="16">
        <f t="shared" si="2"/>
        <v>0</v>
      </c>
      <c r="Q18" s="17">
        <f t="shared" si="5"/>
        <v>27.6</v>
      </c>
      <c r="R18" s="18">
        <v>0.4</v>
      </c>
      <c r="S18" s="18"/>
    </row>
    <row r="19" spans="1:19">
      <c r="A19" s="8" t="s">
        <v>61</v>
      </c>
      <c r="B19" s="200">
        <f>'[2]11'!B21</f>
        <v>0</v>
      </c>
      <c r="C19" s="201">
        <f>'[2]11'!C21</f>
        <v>60</v>
      </c>
      <c r="D19" s="201">
        <f>'[2]11'!D21</f>
        <v>0</v>
      </c>
      <c r="E19" s="201">
        <f>'[2]11'!E21</f>
        <v>0</v>
      </c>
      <c r="F19" s="15">
        <f t="shared" si="6"/>
        <v>60</v>
      </c>
      <c r="G19" s="200">
        <f>'[2]11'!H21</f>
        <v>0</v>
      </c>
      <c r="H19" s="201">
        <f>'[2]11'!I21</f>
        <v>28</v>
      </c>
      <c r="I19" s="201">
        <f>'[2]11'!J21</f>
        <v>0</v>
      </c>
      <c r="J19" s="201">
        <f>'[2]11'!K21</f>
        <v>0</v>
      </c>
      <c r="K19" s="15">
        <f t="shared" si="3"/>
        <v>28</v>
      </c>
      <c r="L19" s="18">
        <f>frq!C19</f>
        <v>1</v>
      </c>
      <c r="M19" s="125">
        <f t="shared" si="4"/>
        <v>-0.4</v>
      </c>
      <c r="N19" s="16">
        <f t="shared" si="0"/>
        <v>28</v>
      </c>
      <c r="O19" s="16">
        <f t="shared" si="1"/>
        <v>0</v>
      </c>
      <c r="P19" s="16">
        <f t="shared" si="2"/>
        <v>0</v>
      </c>
      <c r="Q19" s="17">
        <f t="shared" si="5"/>
        <v>27.6</v>
      </c>
      <c r="R19" s="18">
        <v>0.4</v>
      </c>
      <c r="S19" s="18"/>
    </row>
    <row r="20" spans="1:19">
      <c r="A20" s="8" t="s">
        <v>62</v>
      </c>
      <c r="B20" s="200">
        <f>'[2]11'!B22</f>
        <v>0</v>
      </c>
      <c r="C20" s="201">
        <f>'[2]11'!C22</f>
        <v>60</v>
      </c>
      <c r="D20" s="201">
        <f>'[2]11'!D22</f>
        <v>0</v>
      </c>
      <c r="E20" s="201">
        <f>'[2]11'!E22</f>
        <v>0</v>
      </c>
      <c r="F20" s="15">
        <f t="shared" si="6"/>
        <v>60</v>
      </c>
      <c r="G20" s="200">
        <f>'[2]11'!H22</f>
        <v>0</v>
      </c>
      <c r="H20" s="201">
        <f>'[2]11'!I22</f>
        <v>28</v>
      </c>
      <c r="I20" s="201">
        <f>'[2]11'!J22</f>
        <v>0</v>
      </c>
      <c r="J20" s="201">
        <f>'[2]11'!K22</f>
        <v>0</v>
      </c>
      <c r="K20" s="15">
        <f t="shared" si="3"/>
        <v>28</v>
      </c>
      <c r="L20" s="18">
        <f>frq!C20</f>
        <v>1</v>
      </c>
      <c r="M20" s="125">
        <f t="shared" si="4"/>
        <v>-0.4</v>
      </c>
      <c r="N20" s="16">
        <f t="shared" si="0"/>
        <v>28</v>
      </c>
      <c r="O20" s="16">
        <f t="shared" si="1"/>
        <v>0</v>
      </c>
      <c r="P20" s="16">
        <f t="shared" si="2"/>
        <v>0</v>
      </c>
      <c r="Q20" s="17">
        <f t="shared" si="5"/>
        <v>27.6</v>
      </c>
      <c r="R20" s="18">
        <v>0.4</v>
      </c>
      <c r="S20" s="18"/>
    </row>
    <row r="21" spans="1:19">
      <c r="A21" s="8" t="s">
        <v>63</v>
      </c>
      <c r="B21" s="200">
        <f>'[2]11'!B23</f>
        <v>0</v>
      </c>
      <c r="C21" s="201">
        <f>'[2]11'!C23</f>
        <v>60</v>
      </c>
      <c r="D21" s="201">
        <f>'[2]11'!D23</f>
        <v>0</v>
      </c>
      <c r="E21" s="201">
        <f>'[2]11'!E23</f>
        <v>0</v>
      </c>
      <c r="F21" s="15">
        <f t="shared" si="6"/>
        <v>60</v>
      </c>
      <c r="G21" s="200">
        <f>'[2]11'!H23</f>
        <v>0</v>
      </c>
      <c r="H21" s="201">
        <f>'[2]11'!I23</f>
        <v>28</v>
      </c>
      <c r="I21" s="201">
        <f>'[2]11'!J23</f>
        <v>0</v>
      </c>
      <c r="J21" s="201">
        <f>'[2]11'!K23</f>
        <v>0</v>
      </c>
      <c r="K21" s="15">
        <f t="shared" si="3"/>
        <v>28</v>
      </c>
      <c r="L21" s="18">
        <f>frq!C21</f>
        <v>1</v>
      </c>
      <c r="M21" s="125">
        <f t="shared" si="4"/>
        <v>-0.4</v>
      </c>
      <c r="N21" s="16">
        <f t="shared" si="0"/>
        <v>28</v>
      </c>
      <c r="O21" s="16">
        <f t="shared" si="1"/>
        <v>0</v>
      </c>
      <c r="P21" s="16">
        <f t="shared" si="2"/>
        <v>0</v>
      </c>
      <c r="Q21" s="17">
        <f t="shared" si="5"/>
        <v>27.6</v>
      </c>
      <c r="R21" s="18">
        <v>0.4</v>
      </c>
      <c r="S21" s="18"/>
    </row>
    <row r="22" spans="1:19">
      <c r="A22" s="8" t="s">
        <v>64</v>
      </c>
      <c r="B22" s="200">
        <f>'[2]11'!B24</f>
        <v>0</v>
      </c>
      <c r="C22" s="201">
        <f>'[2]11'!C24</f>
        <v>60</v>
      </c>
      <c r="D22" s="201">
        <f>'[2]11'!D24</f>
        <v>0</v>
      </c>
      <c r="E22" s="201">
        <f>'[2]11'!E24</f>
        <v>0</v>
      </c>
      <c r="F22" s="15">
        <f t="shared" si="6"/>
        <v>60</v>
      </c>
      <c r="G22" s="200">
        <f>'[2]11'!H24</f>
        <v>0</v>
      </c>
      <c r="H22" s="201">
        <f>'[2]11'!I24</f>
        <v>28</v>
      </c>
      <c r="I22" s="201">
        <f>'[2]11'!J24</f>
        <v>0</v>
      </c>
      <c r="J22" s="201">
        <f>'[2]11'!K24</f>
        <v>0</v>
      </c>
      <c r="K22" s="15">
        <f t="shared" si="3"/>
        <v>28</v>
      </c>
      <c r="L22" s="18">
        <f>frq!C22</f>
        <v>1</v>
      </c>
      <c r="M22" s="125">
        <f t="shared" si="4"/>
        <v>-0.4</v>
      </c>
      <c r="N22" s="16">
        <f t="shared" si="0"/>
        <v>28</v>
      </c>
      <c r="O22" s="16">
        <f t="shared" si="1"/>
        <v>0</v>
      </c>
      <c r="P22" s="16">
        <f t="shared" si="2"/>
        <v>0</v>
      </c>
      <c r="Q22" s="17">
        <f t="shared" si="5"/>
        <v>27.6</v>
      </c>
      <c r="R22" s="18">
        <v>0.4</v>
      </c>
      <c r="S22" s="18"/>
    </row>
    <row r="23" spans="1:19">
      <c r="A23" s="8" t="s">
        <v>65</v>
      </c>
      <c r="B23" s="200">
        <f>'[2]11'!B25</f>
        <v>0</v>
      </c>
      <c r="C23" s="201">
        <f>'[2]11'!C25</f>
        <v>60</v>
      </c>
      <c r="D23" s="201">
        <f>'[2]11'!D25</f>
        <v>0</v>
      </c>
      <c r="E23" s="201">
        <f>'[2]11'!E25</f>
        <v>0</v>
      </c>
      <c r="F23" s="15">
        <f t="shared" si="6"/>
        <v>60</v>
      </c>
      <c r="G23" s="200">
        <f>'[2]11'!H25</f>
        <v>0</v>
      </c>
      <c r="H23" s="201">
        <f>'[2]11'!I25</f>
        <v>28</v>
      </c>
      <c r="I23" s="201">
        <f>'[2]11'!J25</f>
        <v>0</v>
      </c>
      <c r="J23" s="201">
        <f>'[2]11'!K25</f>
        <v>0</v>
      </c>
      <c r="K23" s="15">
        <f t="shared" si="3"/>
        <v>28</v>
      </c>
      <c r="L23" s="18">
        <f>frq!C23</f>
        <v>1</v>
      </c>
      <c r="M23" s="125">
        <f t="shared" si="4"/>
        <v>-0.4</v>
      </c>
      <c r="N23" s="16">
        <f t="shared" si="0"/>
        <v>28</v>
      </c>
      <c r="O23" s="16">
        <f t="shared" si="1"/>
        <v>0</v>
      </c>
      <c r="P23" s="16">
        <f t="shared" si="2"/>
        <v>0</v>
      </c>
      <c r="Q23" s="17">
        <f t="shared" si="5"/>
        <v>27.6</v>
      </c>
      <c r="R23" s="18">
        <v>0.4</v>
      </c>
      <c r="S23" s="18"/>
    </row>
    <row r="24" spans="1:19">
      <c r="A24" s="8" t="s">
        <v>66</v>
      </c>
      <c r="B24" s="200">
        <f>'[2]11'!B26</f>
        <v>0</v>
      </c>
      <c r="C24" s="201">
        <f>'[2]11'!C26</f>
        <v>60</v>
      </c>
      <c r="D24" s="201">
        <f>'[2]11'!D26</f>
        <v>0</v>
      </c>
      <c r="E24" s="201">
        <f>'[2]11'!E26</f>
        <v>0</v>
      </c>
      <c r="F24" s="15">
        <f t="shared" si="6"/>
        <v>60</v>
      </c>
      <c r="G24" s="200">
        <f>'[2]11'!H26</f>
        <v>0</v>
      </c>
      <c r="H24" s="201">
        <f>'[2]11'!I26</f>
        <v>0</v>
      </c>
      <c r="I24" s="201">
        <f>'[2]11'!J26</f>
        <v>0</v>
      </c>
      <c r="J24" s="201">
        <f>'[2]11'!K26</f>
        <v>0</v>
      </c>
      <c r="K24" s="15">
        <f t="shared" si="3"/>
        <v>0</v>
      </c>
      <c r="L24" s="18">
        <f>frq!C24</f>
        <v>1</v>
      </c>
      <c r="M24" s="125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200">
        <f>'[2]11'!B27</f>
        <v>0</v>
      </c>
      <c r="C25" s="201">
        <f>'[2]11'!C27</f>
        <v>60</v>
      </c>
      <c r="D25" s="201">
        <f>'[2]11'!D27</f>
        <v>0</v>
      </c>
      <c r="E25" s="201">
        <f>'[2]11'!E27</f>
        <v>0</v>
      </c>
      <c r="F25" s="15">
        <f t="shared" si="6"/>
        <v>60</v>
      </c>
      <c r="G25" s="200">
        <f>'[2]11'!H27</f>
        <v>0</v>
      </c>
      <c r="H25" s="201">
        <f>'[2]11'!I27</f>
        <v>0</v>
      </c>
      <c r="I25" s="201">
        <f>'[2]11'!J27</f>
        <v>0</v>
      </c>
      <c r="J25" s="201">
        <f>'[2]11'!K27</f>
        <v>0</v>
      </c>
      <c r="K25" s="15">
        <f t="shared" si="3"/>
        <v>0</v>
      </c>
      <c r="L25" s="18">
        <f>frq!C25</f>
        <v>1</v>
      </c>
      <c r="M25" s="125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200">
        <f>'[2]11'!B28</f>
        <v>0</v>
      </c>
      <c r="C26" s="201">
        <f>'[2]11'!C28</f>
        <v>60</v>
      </c>
      <c r="D26" s="201">
        <f>'[2]11'!D28</f>
        <v>0</v>
      </c>
      <c r="E26" s="201">
        <f>'[2]11'!E28</f>
        <v>0</v>
      </c>
      <c r="F26" s="15">
        <f t="shared" si="6"/>
        <v>60</v>
      </c>
      <c r="G26" s="200">
        <f>'[2]11'!H28</f>
        <v>0</v>
      </c>
      <c r="H26" s="201">
        <f>'[2]11'!I28</f>
        <v>0</v>
      </c>
      <c r="I26" s="201">
        <f>'[2]11'!J28</f>
        <v>0</v>
      </c>
      <c r="J26" s="201">
        <f>'[2]11'!K28</f>
        <v>0</v>
      </c>
      <c r="K26" s="15">
        <f t="shared" si="3"/>
        <v>0</v>
      </c>
      <c r="L26" s="18">
        <f>frq!C26</f>
        <v>1</v>
      </c>
      <c r="M26" s="125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200">
        <f>'[2]11'!B29</f>
        <v>0</v>
      </c>
      <c r="C27" s="201">
        <f>'[2]11'!C29</f>
        <v>60</v>
      </c>
      <c r="D27" s="201">
        <f>'[2]11'!D29</f>
        <v>0</v>
      </c>
      <c r="E27" s="201">
        <f>'[2]11'!E29</f>
        <v>0</v>
      </c>
      <c r="F27" s="15">
        <f t="shared" si="6"/>
        <v>60</v>
      </c>
      <c r="G27" s="200">
        <f>'[2]11'!H29</f>
        <v>0</v>
      </c>
      <c r="H27" s="201">
        <f>'[2]11'!I29</f>
        <v>0</v>
      </c>
      <c r="I27" s="201">
        <f>'[2]11'!J29</f>
        <v>0</v>
      </c>
      <c r="J27" s="201">
        <f>'[2]11'!K29</f>
        <v>0</v>
      </c>
      <c r="K27" s="15">
        <f t="shared" si="3"/>
        <v>0</v>
      </c>
      <c r="L27" s="18">
        <f>frq!C27</f>
        <v>1</v>
      </c>
      <c r="M27" s="125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200">
        <f>'[2]11'!B30</f>
        <v>0</v>
      </c>
      <c r="C28" s="201">
        <f>'[2]11'!C30</f>
        <v>60</v>
      </c>
      <c r="D28" s="201">
        <f>'[2]11'!D30</f>
        <v>0</v>
      </c>
      <c r="E28" s="201">
        <f>'[2]11'!E30</f>
        <v>0</v>
      </c>
      <c r="F28" s="15">
        <f t="shared" si="6"/>
        <v>60</v>
      </c>
      <c r="G28" s="200">
        <f>'[2]11'!H30</f>
        <v>0</v>
      </c>
      <c r="H28" s="201">
        <f>'[2]11'!I30</f>
        <v>0</v>
      </c>
      <c r="I28" s="201">
        <f>'[2]11'!J30</f>
        <v>0</v>
      </c>
      <c r="J28" s="201">
        <f>'[2]11'!K30</f>
        <v>0</v>
      </c>
      <c r="K28" s="15">
        <f t="shared" si="3"/>
        <v>0</v>
      </c>
      <c r="L28" s="18">
        <f>frq!C28</f>
        <v>1</v>
      </c>
      <c r="M28" s="125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200">
        <f>'[2]11'!B31</f>
        <v>0</v>
      </c>
      <c r="C29" s="201">
        <f>'[2]11'!C31</f>
        <v>60</v>
      </c>
      <c r="D29" s="201">
        <f>'[2]11'!D31</f>
        <v>0</v>
      </c>
      <c r="E29" s="201">
        <f>'[2]11'!E31</f>
        <v>0</v>
      </c>
      <c r="F29" s="15">
        <f t="shared" si="6"/>
        <v>60</v>
      </c>
      <c r="G29" s="200">
        <f>'[2]11'!H31</f>
        <v>0</v>
      </c>
      <c r="H29" s="201">
        <f>'[2]11'!I31</f>
        <v>29</v>
      </c>
      <c r="I29" s="201">
        <f>'[2]11'!J31</f>
        <v>0</v>
      </c>
      <c r="J29" s="201">
        <f>'[2]11'!K31</f>
        <v>0</v>
      </c>
      <c r="K29" s="15">
        <f t="shared" si="3"/>
        <v>29</v>
      </c>
      <c r="L29" s="18">
        <f>frq!C29</f>
        <v>1</v>
      </c>
      <c r="M29" s="125">
        <f t="shared" si="4"/>
        <v>-0.4</v>
      </c>
      <c r="N29" s="16">
        <f t="shared" si="0"/>
        <v>29</v>
      </c>
      <c r="O29" s="16">
        <f t="shared" si="1"/>
        <v>0</v>
      </c>
      <c r="P29" s="16">
        <f t="shared" si="2"/>
        <v>0</v>
      </c>
      <c r="Q29" s="17">
        <f t="shared" si="5"/>
        <v>28.6</v>
      </c>
      <c r="R29" s="18">
        <v>0.4</v>
      </c>
      <c r="S29" s="18"/>
    </row>
    <row r="30" spans="1:19">
      <c r="A30" s="8" t="s">
        <v>72</v>
      </c>
      <c r="B30" s="200">
        <f>'[2]11'!B32</f>
        <v>0</v>
      </c>
      <c r="C30" s="201">
        <f>'[2]11'!C32</f>
        <v>60</v>
      </c>
      <c r="D30" s="201">
        <f>'[2]11'!D32</f>
        <v>0</v>
      </c>
      <c r="E30" s="201">
        <f>'[2]11'!E32</f>
        <v>0</v>
      </c>
      <c r="F30" s="15">
        <f t="shared" si="6"/>
        <v>60</v>
      </c>
      <c r="G30" s="200">
        <f>'[2]11'!H32</f>
        <v>0</v>
      </c>
      <c r="H30" s="201">
        <f>'[2]11'!I32</f>
        <v>29</v>
      </c>
      <c r="I30" s="201">
        <f>'[2]11'!J32</f>
        <v>0</v>
      </c>
      <c r="J30" s="201">
        <f>'[2]11'!K32</f>
        <v>0</v>
      </c>
      <c r="K30" s="15">
        <f t="shared" si="3"/>
        <v>29</v>
      </c>
      <c r="L30" s="18">
        <f>frq!C30</f>
        <v>1</v>
      </c>
      <c r="M30" s="125">
        <f t="shared" si="4"/>
        <v>-0.4</v>
      </c>
      <c r="N30" s="16">
        <f t="shared" si="0"/>
        <v>29</v>
      </c>
      <c r="O30" s="16">
        <f t="shared" si="1"/>
        <v>0</v>
      </c>
      <c r="P30" s="16">
        <f t="shared" si="2"/>
        <v>0</v>
      </c>
      <c r="Q30" s="17">
        <f t="shared" si="5"/>
        <v>28.6</v>
      </c>
      <c r="R30" s="18">
        <v>0.4</v>
      </c>
      <c r="S30" s="18"/>
    </row>
    <row r="31" spans="1:19">
      <c r="A31" s="8" t="s">
        <v>73</v>
      </c>
      <c r="B31" s="200">
        <f>'[2]11'!B33</f>
        <v>0</v>
      </c>
      <c r="C31" s="201">
        <f>'[2]11'!C33</f>
        <v>60</v>
      </c>
      <c r="D31" s="201">
        <f>'[2]11'!D33</f>
        <v>0</v>
      </c>
      <c r="E31" s="201">
        <f>'[2]11'!E33</f>
        <v>0</v>
      </c>
      <c r="F31" s="15">
        <f t="shared" si="6"/>
        <v>60</v>
      </c>
      <c r="G31" s="200">
        <f>'[2]11'!H33</f>
        <v>0</v>
      </c>
      <c r="H31" s="201">
        <f>'[2]11'!I33</f>
        <v>29</v>
      </c>
      <c r="I31" s="201">
        <f>'[2]11'!J33</f>
        <v>0</v>
      </c>
      <c r="J31" s="201">
        <f>'[2]11'!K33</f>
        <v>0</v>
      </c>
      <c r="K31" s="15">
        <f t="shared" si="3"/>
        <v>29</v>
      </c>
      <c r="L31" s="18">
        <f>frq!C31</f>
        <v>1</v>
      </c>
      <c r="M31" s="125">
        <f t="shared" si="4"/>
        <v>-0.4</v>
      </c>
      <c r="N31" s="16">
        <f t="shared" si="0"/>
        <v>29</v>
      </c>
      <c r="O31" s="16">
        <f t="shared" si="1"/>
        <v>0</v>
      </c>
      <c r="P31" s="16">
        <f t="shared" si="2"/>
        <v>0</v>
      </c>
      <c r="Q31" s="17">
        <f t="shared" si="5"/>
        <v>28.6</v>
      </c>
      <c r="R31" s="18">
        <v>0.4</v>
      </c>
      <c r="S31" s="18"/>
    </row>
    <row r="32" spans="1:19">
      <c r="A32" s="8" t="s">
        <v>74</v>
      </c>
      <c r="B32" s="200">
        <f>'[2]11'!B34</f>
        <v>0</v>
      </c>
      <c r="C32" s="201">
        <f>'[2]11'!C34</f>
        <v>60</v>
      </c>
      <c r="D32" s="201">
        <f>'[2]11'!D34</f>
        <v>0</v>
      </c>
      <c r="E32" s="201">
        <f>'[2]11'!E34</f>
        <v>0</v>
      </c>
      <c r="F32" s="15">
        <f t="shared" si="6"/>
        <v>60</v>
      </c>
      <c r="G32" s="200">
        <f>'[2]11'!H34</f>
        <v>0</v>
      </c>
      <c r="H32" s="201">
        <f>'[2]11'!I34</f>
        <v>29</v>
      </c>
      <c r="I32" s="201">
        <f>'[2]11'!J34</f>
        <v>0</v>
      </c>
      <c r="J32" s="201">
        <f>'[2]11'!K34</f>
        <v>0</v>
      </c>
      <c r="K32" s="15">
        <f t="shared" si="3"/>
        <v>29</v>
      </c>
      <c r="L32" s="18">
        <f>frq!C32</f>
        <v>1</v>
      </c>
      <c r="M32" s="125">
        <f t="shared" si="4"/>
        <v>-0.4</v>
      </c>
      <c r="N32" s="16">
        <f t="shared" si="0"/>
        <v>29</v>
      </c>
      <c r="O32" s="16">
        <f t="shared" si="1"/>
        <v>0</v>
      </c>
      <c r="P32" s="16">
        <f t="shared" si="2"/>
        <v>0</v>
      </c>
      <c r="Q32" s="17">
        <f t="shared" si="5"/>
        <v>28.6</v>
      </c>
      <c r="R32" s="18">
        <v>0.4</v>
      </c>
      <c r="S32" s="18"/>
    </row>
    <row r="33" spans="1:19">
      <c r="A33" s="8" t="s">
        <v>75</v>
      </c>
      <c r="B33" s="200">
        <f>'[2]11'!B35</f>
        <v>0</v>
      </c>
      <c r="C33" s="201">
        <f>'[2]11'!C35</f>
        <v>60</v>
      </c>
      <c r="D33" s="201">
        <f>'[2]11'!D35</f>
        <v>0</v>
      </c>
      <c r="E33" s="201">
        <f>'[2]11'!E35</f>
        <v>0</v>
      </c>
      <c r="F33" s="15">
        <f t="shared" si="6"/>
        <v>60</v>
      </c>
      <c r="G33" s="200">
        <f>'[2]11'!H35</f>
        <v>0</v>
      </c>
      <c r="H33" s="201">
        <f>'[2]11'!I35</f>
        <v>29</v>
      </c>
      <c r="I33" s="201">
        <f>'[2]11'!J35</f>
        <v>0</v>
      </c>
      <c r="J33" s="201">
        <f>'[2]11'!K35</f>
        <v>0</v>
      </c>
      <c r="K33" s="15">
        <f t="shared" si="3"/>
        <v>29</v>
      </c>
      <c r="L33" s="18">
        <f>frq!C33</f>
        <v>1</v>
      </c>
      <c r="M33" s="125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  <c r="S33" s="18"/>
    </row>
    <row r="34" spans="1:19">
      <c r="A34" s="8" t="s">
        <v>76</v>
      </c>
      <c r="B34" s="200">
        <f>'[2]11'!B36</f>
        <v>0</v>
      </c>
      <c r="C34" s="201">
        <f>'[2]11'!C36</f>
        <v>60</v>
      </c>
      <c r="D34" s="201">
        <f>'[2]11'!D36</f>
        <v>0</v>
      </c>
      <c r="E34" s="201">
        <f>'[2]11'!E36</f>
        <v>0</v>
      </c>
      <c r="F34" s="15">
        <f t="shared" si="6"/>
        <v>60</v>
      </c>
      <c r="G34" s="200">
        <f>'[2]11'!H36</f>
        <v>0</v>
      </c>
      <c r="H34" s="201">
        <f>'[2]11'!I36</f>
        <v>29</v>
      </c>
      <c r="I34" s="201">
        <f>'[2]11'!J36</f>
        <v>0</v>
      </c>
      <c r="J34" s="201">
        <f>'[2]11'!K36</f>
        <v>0</v>
      </c>
      <c r="K34" s="15">
        <f t="shared" si="3"/>
        <v>29</v>
      </c>
      <c r="L34" s="18">
        <f>frq!C34</f>
        <v>1</v>
      </c>
      <c r="M34" s="125">
        <f t="shared" si="4"/>
        <v>-0.4</v>
      </c>
      <c r="N34" s="16">
        <f t="shared" si="0"/>
        <v>29</v>
      </c>
      <c r="O34" s="16">
        <f t="shared" si="1"/>
        <v>0</v>
      </c>
      <c r="P34" s="16">
        <f t="shared" si="2"/>
        <v>0</v>
      </c>
      <c r="Q34" s="17">
        <f t="shared" si="5"/>
        <v>28.6</v>
      </c>
      <c r="R34" s="18">
        <v>0.4</v>
      </c>
      <c r="S34" s="18"/>
    </row>
    <row r="35" spans="1:19">
      <c r="A35" s="8" t="s">
        <v>77</v>
      </c>
      <c r="B35" s="200">
        <f>'[2]11'!B37</f>
        <v>0</v>
      </c>
      <c r="C35" s="201">
        <f>'[2]11'!C37</f>
        <v>60</v>
      </c>
      <c r="D35" s="201">
        <f>'[2]11'!D37</f>
        <v>0</v>
      </c>
      <c r="E35" s="201">
        <f>'[2]11'!E37</f>
        <v>0</v>
      </c>
      <c r="F35" s="15">
        <f t="shared" si="6"/>
        <v>60</v>
      </c>
      <c r="G35" s="200">
        <f>'[2]11'!H37</f>
        <v>0</v>
      </c>
      <c r="H35" s="201">
        <f>'[2]11'!I37</f>
        <v>29</v>
      </c>
      <c r="I35" s="201">
        <f>'[2]11'!J37</f>
        <v>0</v>
      </c>
      <c r="J35" s="201">
        <f>'[2]11'!K37</f>
        <v>0</v>
      </c>
      <c r="K35" s="15">
        <f t="shared" si="3"/>
        <v>29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29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28.6</v>
      </c>
      <c r="R35" s="18">
        <v>0.4</v>
      </c>
      <c r="S35" s="18"/>
    </row>
    <row r="36" spans="1:19">
      <c r="A36" s="8" t="s">
        <v>78</v>
      </c>
      <c r="B36" s="200">
        <f>'[2]11'!B38</f>
        <v>0</v>
      </c>
      <c r="C36" s="201">
        <f>'[2]11'!C38</f>
        <v>60</v>
      </c>
      <c r="D36" s="201">
        <f>'[2]11'!D38</f>
        <v>0</v>
      </c>
      <c r="E36" s="201">
        <f>'[2]11'!E38</f>
        <v>0</v>
      </c>
      <c r="F36" s="15">
        <f t="shared" si="6"/>
        <v>60</v>
      </c>
      <c r="G36" s="200">
        <f>'[2]11'!H38</f>
        <v>0</v>
      </c>
      <c r="H36" s="201">
        <f>'[2]11'!I38</f>
        <v>28.69</v>
      </c>
      <c r="I36" s="201">
        <f>'[2]11'!J38</f>
        <v>0</v>
      </c>
      <c r="J36" s="201">
        <f>'[2]11'!K38</f>
        <v>0</v>
      </c>
      <c r="K36" s="15">
        <f t="shared" si="3"/>
        <v>28.69</v>
      </c>
      <c r="L36" s="18">
        <f>frq!C36</f>
        <v>1</v>
      </c>
      <c r="M36" s="125">
        <f t="shared" si="4"/>
        <v>-0.4</v>
      </c>
      <c r="N36" s="16">
        <f t="shared" si="7"/>
        <v>28.69</v>
      </c>
      <c r="O36" s="16">
        <f t="shared" si="8"/>
        <v>0</v>
      </c>
      <c r="P36" s="16">
        <f t="shared" si="9"/>
        <v>0</v>
      </c>
      <c r="Q36" s="17">
        <f t="shared" si="5"/>
        <v>28.290000000000003</v>
      </c>
      <c r="R36" s="18">
        <v>0.4</v>
      </c>
      <c r="S36" s="18"/>
    </row>
    <row r="37" spans="1:19">
      <c r="A37" s="8" t="s">
        <v>79</v>
      </c>
      <c r="B37" s="200">
        <f>'[2]11'!B39</f>
        <v>0</v>
      </c>
      <c r="C37" s="201">
        <f>'[2]11'!C39</f>
        <v>60</v>
      </c>
      <c r="D37" s="201">
        <f>'[2]11'!D39</f>
        <v>0</v>
      </c>
      <c r="E37" s="201">
        <f>'[2]11'!E39</f>
        <v>0</v>
      </c>
      <c r="F37" s="15">
        <f t="shared" si="6"/>
        <v>60</v>
      </c>
      <c r="G37" s="200">
        <f>'[2]11'!H39</f>
        <v>0</v>
      </c>
      <c r="H37" s="201">
        <f>'[2]11'!I39</f>
        <v>28.69</v>
      </c>
      <c r="I37" s="201">
        <f>'[2]11'!J39</f>
        <v>0</v>
      </c>
      <c r="J37" s="201">
        <f>'[2]11'!K39</f>
        <v>0</v>
      </c>
      <c r="K37" s="15">
        <f t="shared" si="3"/>
        <v>28.69</v>
      </c>
      <c r="L37" s="18">
        <f>frq!C37</f>
        <v>1</v>
      </c>
      <c r="M37" s="125">
        <f t="shared" si="4"/>
        <v>-0.4</v>
      </c>
      <c r="N37" s="16">
        <f t="shared" si="7"/>
        <v>28.69</v>
      </c>
      <c r="O37" s="16">
        <f t="shared" si="8"/>
        <v>0</v>
      </c>
      <c r="P37" s="16">
        <f t="shared" si="9"/>
        <v>0</v>
      </c>
      <c r="Q37" s="17">
        <f t="shared" si="5"/>
        <v>28.290000000000003</v>
      </c>
      <c r="R37" s="18">
        <v>0.4</v>
      </c>
      <c r="S37" s="18"/>
    </row>
    <row r="38" spans="1:19">
      <c r="A38" s="8" t="s">
        <v>80</v>
      </c>
      <c r="B38" s="200">
        <f>'[2]11'!B40</f>
        <v>0</v>
      </c>
      <c r="C38" s="201">
        <f>'[2]11'!C40</f>
        <v>60</v>
      </c>
      <c r="D38" s="201">
        <f>'[2]11'!D40</f>
        <v>0</v>
      </c>
      <c r="E38" s="201">
        <f>'[2]11'!E40</f>
        <v>0</v>
      </c>
      <c r="F38" s="15">
        <f t="shared" si="6"/>
        <v>60</v>
      </c>
      <c r="G38" s="200">
        <f>'[2]11'!H40</f>
        <v>0</v>
      </c>
      <c r="H38" s="201">
        <f>'[2]11'!I40</f>
        <v>29</v>
      </c>
      <c r="I38" s="201">
        <f>'[2]11'!J40</f>
        <v>0</v>
      </c>
      <c r="J38" s="201">
        <f>'[2]11'!K40</f>
        <v>0</v>
      </c>
      <c r="K38" s="15">
        <f t="shared" si="3"/>
        <v>29</v>
      </c>
      <c r="L38" s="18">
        <f>frq!C38</f>
        <v>1</v>
      </c>
      <c r="M38" s="125">
        <f t="shared" si="4"/>
        <v>-0.4</v>
      </c>
      <c r="N38" s="16">
        <f t="shared" si="7"/>
        <v>29</v>
      </c>
      <c r="O38" s="16">
        <f t="shared" si="8"/>
        <v>0</v>
      </c>
      <c r="P38" s="16">
        <f t="shared" si="9"/>
        <v>0</v>
      </c>
      <c r="Q38" s="17">
        <f t="shared" si="5"/>
        <v>28.6</v>
      </c>
      <c r="R38" s="18">
        <v>0.4</v>
      </c>
      <c r="S38" s="18"/>
    </row>
    <row r="39" spans="1:19">
      <c r="A39" s="8" t="s">
        <v>81</v>
      </c>
      <c r="B39" s="200">
        <f>'[2]11'!B41</f>
        <v>0</v>
      </c>
      <c r="C39" s="201">
        <f>'[2]11'!C41</f>
        <v>60</v>
      </c>
      <c r="D39" s="201">
        <f>'[2]11'!D41</f>
        <v>0</v>
      </c>
      <c r="E39" s="201">
        <f>'[2]11'!E41</f>
        <v>0</v>
      </c>
      <c r="F39" s="15">
        <f t="shared" si="6"/>
        <v>60</v>
      </c>
      <c r="G39" s="200">
        <f>'[2]11'!H41</f>
        <v>0</v>
      </c>
      <c r="H39" s="201">
        <f>'[2]11'!I41</f>
        <v>29</v>
      </c>
      <c r="I39" s="201">
        <f>'[2]11'!J41</f>
        <v>0</v>
      </c>
      <c r="J39" s="201">
        <f>'[2]11'!K41</f>
        <v>0</v>
      </c>
      <c r="K39" s="15">
        <f t="shared" si="3"/>
        <v>29</v>
      </c>
      <c r="L39" s="18">
        <f>frq!C39</f>
        <v>1</v>
      </c>
      <c r="M39" s="125">
        <f t="shared" si="4"/>
        <v>-0.7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28.3</v>
      </c>
      <c r="R39" s="18">
        <v>0.7</v>
      </c>
      <c r="S39" s="18"/>
    </row>
    <row r="40" spans="1:19">
      <c r="A40" s="8" t="s">
        <v>82</v>
      </c>
      <c r="B40" s="200">
        <f>'[2]11'!B42</f>
        <v>0</v>
      </c>
      <c r="C40" s="201">
        <f>'[2]11'!C42</f>
        <v>60</v>
      </c>
      <c r="D40" s="201">
        <f>'[2]11'!D42</f>
        <v>0</v>
      </c>
      <c r="E40" s="201">
        <f>'[2]11'!E42</f>
        <v>0</v>
      </c>
      <c r="F40" s="15">
        <f t="shared" si="6"/>
        <v>60</v>
      </c>
      <c r="G40" s="200">
        <f>'[2]11'!H42</f>
        <v>0</v>
      </c>
      <c r="H40" s="201">
        <f>'[2]11'!I42</f>
        <v>29</v>
      </c>
      <c r="I40" s="201">
        <f>'[2]11'!J42</f>
        <v>0</v>
      </c>
      <c r="J40" s="201">
        <f>'[2]11'!K42</f>
        <v>0</v>
      </c>
      <c r="K40" s="15">
        <f t="shared" si="3"/>
        <v>29</v>
      </c>
      <c r="L40" s="18">
        <f>frq!C40</f>
        <v>1</v>
      </c>
      <c r="M40" s="125">
        <f t="shared" si="4"/>
        <v>-0.7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28.3</v>
      </c>
      <c r="R40" s="18">
        <v>0.7</v>
      </c>
      <c r="S40" s="18"/>
    </row>
    <row r="41" spans="1:19">
      <c r="A41" s="8" t="s">
        <v>83</v>
      </c>
      <c r="B41" s="200">
        <f>'[2]11'!B43</f>
        <v>0</v>
      </c>
      <c r="C41" s="201">
        <f>'[2]11'!C43</f>
        <v>60</v>
      </c>
      <c r="D41" s="201">
        <f>'[2]11'!D43</f>
        <v>0</v>
      </c>
      <c r="E41" s="201">
        <f>'[2]11'!E43</f>
        <v>0</v>
      </c>
      <c r="F41" s="15">
        <f t="shared" si="6"/>
        <v>60</v>
      </c>
      <c r="G41" s="200">
        <f>'[2]11'!H43</f>
        <v>0</v>
      </c>
      <c r="H41" s="201">
        <f>'[2]11'!I43</f>
        <v>29</v>
      </c>
      <c r="I41" s="201">
        <f>'[2]11'!J43</f>
        <v>0</v>
      </c>
      <c r="J41" s="201">
        <f>'[2]11'!K43</f>
        <v>0</v>
      </c>
      <c r="K41" s="15">
        <f t="shared" si="3"/>
        <v>29</v>
      </c>
      <c r="L41" s="18">
        <f>frq!C41</f>
        <v>1</v>
      </c>
      <c r="M41" s="125">
        <f t="shared" si="4"/>
        <v>-0.7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28.3</v>
      </c>
      <c r="R41" s="18">
        <v>0.7</v>
      </c>
      <c r="S41" s="18"/>
    </row>
    <row r="42" spans="1:19">
      <c r="A42" s="8" t="s">
        <v>84</v>
      </c>
      <c r="B42" s="200">
        <f>'[2]11'!B44</f>
        <v>0</v>
      </c>
      <c r="C42" s="201">
        <f>'[2]11'!C44</f>
        <v>60</v>
      </c>
      <c r="D42" s="201">
        <f>'[2]11'!D44</f>
        <v>0</v>
      </c>
      <c r="E42" s="201">
        <f>'[2]11'!E44</f>
        <v>0</v>
      </c>
      <c r="F42" s="15">
        <f t="shared" si="6"/>
        <v>60</v>
      </c>
      <c r="G42" s="200">
        <f>'[2]11'!H44</f>
        <v>0</v>
      </c>
      <c r="H42" s="201">
        <f>'[2]11'!I44</f>
        <v>29</v>
      </c>
      <c r="I42" s="201">
        <f>'[2]11'!J44</f>
        <v>0</v>
      </c>
      <c r="J42" s="201">
        <f>'[2]11'!K44</f>
        <v>0</v>
      </c>
      <c r="K42" s="15">
        <f t="shared" si="3"/>
        <v>29</v>
      </c>
      <c r="L42" s="18">
        <f>frq!C42</f>
        <v>1</v>
      </c>
      <c r="M42" s="125">
        <f t="shared" si="4"/>
        <v>-0.7</v>
      </c>
      <c r="N42" s="16">
        <f t="shared" si="7"/>
        <v>29</v>
      </c>
      <c r="O42" s="16">
        <f t="shared" si="8"/>
        <v>0</v>
      </c>
      <c r="P42" s="16">
        <f t="shared" si="9"/>
        <v>0</v>
      </c>
      <c r="Q42" s="17">
        <f t="shared" si="5"/>
        <v>28.3</v>
      </c>
      <c r="R42" s="18">
        <v>0.7</v>
      </c>
      <c r="S42" s="18"/>
    </row>
    <row r="43" spans="1:19">
      <c r="A43" s="8" t="s">
        <v>85</v>
      </c>
      <c r="B43" s="200">
        <f>'[2]11'!B45</f>
        <v>0</v>
      </c>
      <c r="C43" s="201">
        <f>'[2]11'!C45</f>
        <v>60</v>
      </c>
      <c r="D43" s="201">
        <f>'[2]11'!D45</f>
        <v>0</v>
      </c>
      <c r="E43" s="201">
        <f>'[2]11'!E45</f>
        <v>0</v>
      </c>
      <c r="F43" s="15">
        <f t="shared" si="6"/>
        <v>60</v>
      </c>
      <c r="G43" s="200">
        <f>'[2]11'!H45</f>
        <v>0</v>
      </c>
      <c r="H43" s="201">
        <f>'[2]11'!I45</f>
        <v>28</v>
      </c>
      <c r="I43" s="201">
        <f>'[2]11'!J45</f>
        <v>0</v>
      </c>
      <c r="J43" s="201">
        <f>'[2]11'!K45</f>
        <v>0</v>
      </c>
      <c r="K43" s="15">
        <f t="shared" si="3"/>
        <v>28</v>
      </c>
      <c r="L43" s="18">
        <f>frq!C43</f>
        <v>1</v>
      </c>
      <c r="M43" s="125">
        <f t="shared" si="4"/>
        <v>-0.7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27.3</v>
      </c>
      <c r="R43" s="18">
        <v>0.7</v>
      </c>
      <c r="S43" s="18"/>
    </row>
    <row r="44" spans="1:19">
      <c r="A44" s="8" t="s">
        <v>86</v>
      </c>
      <c r="B44" s="200">
        <f>'[2]11'!B46</f>
        <v>0</v>
      </c>
      <c r="C44" s="201">
        <f>'[2]11'!C46</f>
        <v>60</v>
      </c>
      <c r="D44" s="201">
        <f>'[2]11'!D46</f>
        <v>0</v>
      </c>
      <c r="E44" s="201">
        <f>'[2]11'!E46</f>
        <v>0</v>
      </c>
      <c r="F44" s="15">
        <f t="shared" si="6"/>
        <v>60</v>
      </c>
      <c r="G44" s="200">
        <f>'[2]11'!H46</f>
        <v>0</v>
      </c>
      <c r="H44" s="201">
        <f>'[2]11'!I46</f>
        <v>28</v>
      </c>
      <c r="I44" s="201">
        <f>'[2]11'!J46</f>
        <v>0</v>
      </c>
      <c r="J44" s="201">
        <f>'[2]11'!K46</f>
        <v>0</v>
      </c>
      <c r="K44" s="15">
        <f t="shared" si="3"/>
        <v>28</v>
      </c>
      <c r="L44" s="18">
        <f>frq!C44</f>
        <v>1</v>
      </c>
      <c r="M44" s="125">
        <f t="shared" si="4"/>
        <v>-0.7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27.3</v>
      </c>
      <c r="R44" s="18">
        <v>0.7</v>
      </c>
      <c r="S44" s="18"/>
    </row>
    <row r="45" spans="1:19">
      <c r="A45" s="8" t="s">
        <v>87</v>
      </c>
      <c r="B45" s="200">
        <f>'[2]11'!B47</f>
        <v>0</v>
      </c>
      <c r="C45" s="201">
        <f>'[2]11'!C47</f>
        <v>60</v>
      </c>
      <c r="D45" s="201">
        <f>'[2]11'!D47</f>
        <v>0</v>
      </c>
      <c r="E45" s="201">
        <f>'[2]11'!E47</f>
        <v>0</v>
      </c>
      <c r="F45" s="15">
        <f t="shared" si="6"/>
        <v>60</v>
      </c>
      <c r="G45" s="200">
        <f>'[2]11'!H47</f>
        <v>0</v>
      </c>
      <c r="H45" s="201">
        <f>'[2]11'!I47</f>
        <v>28</v>
      </c>
      <c r="I45" s="201">
        <f>'[2]11'!J47</f>
        <v>0</v>
      </c>
      <c r="J45" s="201">
        <f>'[2]11'!K47</f>
        <v>0</v>
      </c>
      <c r="K45" s="15">
        <f t="shared" si="3"/>
        <v>28</v>
      </c>
      <c r="L45" s="18">
        <f>frq!C45</f>
        <v>1</v>
      </c>
      <c r="M45" s="125">
        <f t="shared" si="4"/>
        <v>-0.7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27.3</v>
      </c>
      <c r="R45" s="18">
        <v>0.7</v>
      </c>
      <c r="S45" s="18"/>
    </row>
    <row r="46" spans="1:19">
      <c r="A46" s="8" t="s">
        <v>88</v>
      </c>
      <c r="B46" s="200">
        <f>'[2]11'!B48</f>
        <v>0</v>
      </c>
      <c r="C46" s="201">
        <f>'[2]11'!C48</f>
        <v>60</v>
      </c>
      <c r="D46" s="201">
        <f>'[2]11'!D48</f>
        <v>0</v>
      </c>
      <c r="E46" s="201">
        <f>'[2]11'!E48</f>
        <v>0</v>
      </c>
      <c r="F46" s="15">
        <f t="shared" si="6"/>
        <v>60</v>
      </c>
      <c r="G46" s="200">
        <f>'[2]11'!H48</f>
        <v>0</v>
      </c>
      <c r="H46" s="201">
        <f>'[2]11'!I48</f>
        <v>28</v>
      </c>
      <c r="I46" s="201">
        <f>'[2]11'!J48</f>
        <v>0</v>
      </c>
      <c r="J46" s="201">
        <f>'[2]11'!K48</f>
        <v>0</v>
      </c>
      <c r="K46" s="15">
        <f t="shared" si="3"/>
        <v>28</v>
      </c>
      <c r="L46" s="18">
        <f>frq!C46</f>
        <v>1</v>
      </c>
      <c r="M46" s="125">
        <f t="shared" si="4"/>
        <v>-0.7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27.3</v>
      </c>
      <c r="R46" s="18">
        <v>0.7</v>
      </c>
      <c r="S46" s="18"/>
    </row>
    <row r="47" spans="1:19">
      <c r="A47" s="8" t="s">
        <v>89</v>
      </c>
      <c r="B47" s="200">
        <f>'[2]11'!B49</f>
        <v>0</v>
      </c>
      <c r="C47" s="201">
        <f>'[2]11'!C49</f>
        <v>60</v>
      </c>
      <c r="D47" s="201">
        <f>'[2]11'!D49</f>
        <v>0</v>
      </c>
      <c r="E47" s="201">
        <f>'[2]11'!E49</f>
        <v>0</v>
      </c>
      <c r="F47" s="15">
        <f t="shared" si="6"/>
        <v>60</v>
      </c>
      <c r="G47" s="200">
        <f>'[2]11'!H49</f>
        <v>0</v>
      </c>
      <c r="H47" s="201">
        <f>'[2]11'!I49</f>
        <v>28</v>
      </c>
      <c r="I47" s="201">
        <f>'[2]11'!J49</f>
        <v>0</v>
      </c>
      <c r="J47" s="201">
        <f>'[2]11'!K49</f>
        <v>0</v>
      </c>
      <c r="K47" s="15">
        <f t="shared" si="3"/>
        <v>28</v>
      </c>
      <c r="L47" s="18">
        <f>frq!C47</f>
        <v>1</v>
      </c>
      <c r="M47" s="125">
        <f t="shared" si="4"/>
        <v>-0.7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27.3</v>
      </c>
      <c r="R47" s="18">
        <v>0.7</v>
      </c>
      <c r="S47" s="18"/>
    </row>
    <row r="48" spans="1:19">
      <c r="A48" s="8" t="s">
        <v>90</v>
      </c>
      <c r="B48" s="200">
        <f>'[2]11'!B50</f>
        <v>0</v>
      </c>
      <c r="C48" s="201">
        <f>'[2]11'!C50</f>
        <v>60</v>
      </c>
      <c r="D48" s="201">
        <f>'[2]11'!D50</f>
        <v>0</v>
      </c>
      <c r="E48" s="201">
        <f>'[2]11'!E50</f>
        <v>0</v>
      </c>
      <c r="F48" s="15">
        <f t="shared" si="6"/>
        <v>60</v>
      </c>
      <c r="G48" s="200">
        <f>'[2]11'!H50</f>
        <v>0</v>
      </c>
      <c r="H48" s="201">
        <f>'[2]11'!I50</f>
        <v>28</v>
      </c>
      <c r="I48" s="201">
        <f>'[2]11'!J50</f>
        <v>0</v>
      </c>
      <c r="J48" s="201">
        <f>'[2]11'!K50</f>
        <v>0</v>
      </c>
      <c r="K48" s="15">
        <f t="shared" si="3"/>
        <v>28</v>
      </c>
      <c r="L48" s="18">
        <f>frq!C48</f>
        <v>1</v>
      </c>
      <c r="M48" s="125">
        <f t="shared" si="4"/>
        <v>-0.7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27.3</v>
      </c>
      <c r="R48" s="18">
        <v>0.7</v>
      </c>
      <c r="S48" s="18"/>
    </row>
    <row r="49" spans="1:19">
      <c r="A49" s="8" t="s">
        <v>91</v>
      </c>
      <c r="B49" s="200">
        <f>'[2]11'!B51</f>
        <v>0</v>
      </c>
      <c r="C49" s="201">
        <f>'[2]11'!C51</f>
        <v>60</v>
      </c>
      <c r="D49" s="201">
        <f>'[2]11'!D51</f>
        <v>0</v>
      </c>
      <c r="E49" s="201">
        <f>'[2]11'!E51</f>
        <v>0</v>
      </c>
      <c r="F49" s="15">
        <f t="shared" si="6"/>
        <v>60</v>
      </c>
      <c r="G49" s="200">
        <f>'[2]11'!H51</f>
        <v>0</v>
      </c>
      <c r="H49" s="201">
        <f>'[2]11'!I51</f>
        <v>28</v>
      </c>
      <c r="I49" s="201">
        <f>'[2]11'!J51</f>
        <v>0</v>
      </c>
      <c r="J49" s="201">
        <f>'[2]11'!K51</f>
        <v>0</v>
      </c>
      <c r="K49" s="15">
        <f t="shared" si="3"/>
        <v>28</v>
      </c>
      <c r="L49" s="18">
        <f>frq!C49</f>
        <v>1</v>
      </c>
      <c r="M49" s="125">
        <f t="shared" si="4"/>
        <v>-0.7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27.3</v>
      </c>
      <c r="R49" s="18">
        <v>0.7</v>
      </c>
      <c r="S49" s="18"/>
    </row>
    <row r="50" spans="1:19">
      <c r="A50" s="8" t="s">
        <v>92</v>
      </c>
      <c r="B50" s="200">
        <f>'[2]11'!B52</f>
        <v>0</v>
      </c>
      <c r="C50" s="201">
        <f>'[2]11'!C52</f>
        <v>60</v>
      </c>
      <c r="D50" s="201">
        <f>'[2]11'!D52</f>
        <v>0</v>
      </c>
      <c r="E50" s="201">
        <f>'[2]11'!E52</f>
        <v>0</v>
      </c>
      <c r="F50" s="15">
        <f t="shared" si="6"/>
        <v>60</v>
      </c>
      <c r="G50" s="200">
        <f>'[2]11'!H52</f>
        <v>0</v>
      </c>
      <c r="H50" s="201">
        <f>'[2]11'!I52</f>
        <v>27.71</v>
      </c>
      <c r="I50" s="201">
        <f>'[2]11'!J52</f>
        <v>0</v>
      </c>
      <c r="J50" s="201">
        <f>'[2]11'!K52</f>
        <v>0</v>
      </c>
      <c r="K50" s="15">
        <f t="shared" si="3"/>
        <v>27.71</v>
      </c>
      <c r="L50" s="18">
        <f>frq!C50</f>
        <v>1</v>
      </c>
      <c r="M50" s="125">
        <f t="shared" si="4"/>
        <v>-0.7</v>
      </c>
      <c r="N50" s="16">
        <f t="shared" si="7"/>
        <v>27.71</v>
      </c>
      <c r="O50" s="16">
        <f t="shared" si="8"/>
        <v>0</v>
      </c>
      <c r="P50" s="16">
        <f t="shared" si="9"/>
        <v>0</v>
      </c>
      <c r="Q50" s="17">
        <f t="shared" si="5"/>
        <v>27.01</v>
      </c>
      <c r="R50" s="18">
        <v>0.7</v>
      </c>
      <c r="S50" s="18"/>
    </row>
    <row r="51" spans="1:19">
      <c r="A51" s="8" t="s">
        <v>93</v>
      </c>
      <c r="B51" s="200">
        <f>'[2]11'!B53</f>
        <v>0</v>
      </c>
      <c r="C51" s="201">
        <f>'[2]11'!C53</f>
        <v>60</v>
      </c>
      <c r="D51" s="201">
        <f>'[2]11'!D53</f>
        <v>0</v>
      </c>
      <c r="E51" s="201">
        <f>'[2]11'!E53</f>
        <v>0</v>
      </c>
      <c r="F51" s="15">
        <f t="shared" si="6"/>
        <v>60</v>
      </c>
      <c r="G51" s="200">
        <f>'[2]11'!H53</f>
        <v>0</v>
      </c>
      <c r="H51" s="201">
        <f>'[2]11'!I53</f>
        <v>27.71</v>
      </c>
      <c r="I51" s="201">
        <f>'[2]11'!J53</f>
        <v>0</v>
      </c>
      <c r="J51" s="201">
        <f>'[2]11'!K53</f>
        <v>0</v>
      </c>
      <c r="K51" s="15">
        <f t="shared" si="3"/>
        <v>27.71</v>
      </c>
      <c r="L51" s="18">
        <f>frq!C51</f>
        <v>1</v>
      </c>
      <c r="M51" s="125">
        <f t="shared" si="4"/>
        <v>-0.7</v>
      </c>
      <c r="N51" s="16">
        <f t="shared" si="7"/>
        <v>27.71</v>
      </c>
      <c r="O51" s="16">
        <f t="shared" si="8"/>
        <v>0</v>
      </c>
      <c r="P51" s="16">
        <f t="shared" si="9"/>
        <v>0</v>
      </c>
      <c r="Q51" s="17">
        <f t="shared" si="5"/>
        <v>27.01</v>
      </c>
      <c r="R51" s="18">
        <v>0.7</v>
      </c>
      <c r="S51" s="18"/>
    </row>
    <row r="52" spans="1:19">
      <c r="A52" s="8" t="s">
        <v>94</v>
      </c>
      <c r="B52" s="200">
        <f>'[2]11'!B54</f>
        <v>0</v>
      </c>
      <c r="C52" s="201">
        <f>'[2]11'!C54</f>
        <v>60</v>
      </c>
      <c r="D52" s="201">
        <f>'[2]11'!D54</f>
        <v>0</v>
      </c>
      <c r="E52" s="201">
        <f>'[2]11'!E54</f>
        <v>0</v>
      </c>
      <c r="F52" s="15">
        <f t="shared" si="6"/>
        <v>60</v>
      </c>
      <c r="G52" s="200">
        <f>'[2]11'!H54</f>
        <v>0</v>
      </c>
      <c r="H52" s="201">
        <f>'[2]11'!I54</f>
        <v>27</v>
      </c>
      <c r="I52" s="201">
        <f>'[2]11'!J54</f>
        <v>0</v>
      </c>
      <c r="J52" s="201">
        <f>'[2]11'!K54</f>
        <v>0</v>
      </c>
      <c r="K52" s="15">
        <f t="shared" si="3"/>
        <v>27</v>
      </c>
      <c r="L52" s="18">
        <f>frq!C52</f>
        <v>1</v>
      </c>
      <c r="M52" s="125">
        <f t="shared" si="4"/>
        <v>-0.7</v>
      </c>
      <c r="N52" s="16">
        <f t="shared" si="7"/>
        <v>27</v>
      </c>
      <c r="O52" s="16">
        <f t="shared" si="8"/>
        <v>0</v>
      </c>
      <c r="P52" s="16">
        <f t="shared" si="9"/>
        <v>0</v>
      </c>
      <c r="Q52" s="17">
        <f t="shared" si="5"/>
        <v>26.3</v>
      </c>
      <c r="R52" s="18">
        <v>0.7</v>
      </c>
      <c r="S52" s="18"/>
    </row>
    <row r="53" spans="1:19">
      <c r="A53" s="8" t="s">
        <v>95</v>
      </c>
      <c r="B53" s="200">
        <f>'[2]11'!B55</f>
        <v>0</v>
      </c>
      <c r="C53" s="201">
        <f>'[2]11'!C55</f>
        <v>60</v>
      </c>
      <c r="D53" s="201">
        <f>'[2]11'!D55</f>
        <v>0</v>
      </c>
      <c r="E53" s="201">
        <f>'[2]11'!E55</f>
        <v>0</v>
      </c>
      <c r="F53" s="15">
        <f t="shared" si="6"/>
        <v>60</v>
      </c>
      <c r="G53" s="200">
        <f>'[2]11'!H55</f>
        <v>0</v>
      </c>
      <c r="H53" s="201">
        <f>'[2]11'!I55</f>
        <v>27</v>
      </c>
      <c r="I53" s="201">
        <f>'[2]11'!J55</f>
        <v>0</v>
      </c>
      <c r="J53" s="201">
        <f>'[2]11'!K55</f>
        <v>0</v>
      </c>
      <c r="K53" s="15">
        <f t="shared" si="3"/>
        <v>27</v>
      </c>
      <c r="L53" s="18">
        <f>frq!C53</f>
        <v>1</v>
      </c>
      <c r="M53" s="125">
        <f t="shared" si="4"/>
        <v>-0.7</v>
      </c>
      <c r="N53" s="16">
        <f t="shared" si="7"/>
        <v>27</v>
      </c>
      <c r="O53" s="16">
        <f t="shared" si="8"/>
        <v>0</v>
      </c>
      <c r="P53" s="16">
        <f t="shared" si="9"/>
        <v>0</v>
      </c>
      <c r="Q53" s="17">
        <f t="shared" si="5"/>
        <v>26.3</v>
      </c>
      <c r="R53" s="18">
        <v>0.7</v>
      </c>
      <c r="S53" s="18"/>
    </row>
    <row r="54" spans="1:19">
      <c r="A54" s="8" t="s">
        <v>96</v>
      </c>
      <c r="B54" s="200">
        <f>'[2]11'!B56</f>
        <v>0</v>
      </c>
      <c r="C54" s="201">
        <f>'[2]11'!C56</f>
        <v>60</v>
      </c>
      <c r="D54" s="201">
        <f>'[2]11'!D56</f>
        <v>0</v>
      </c>
      <c r="E54" s="201">
        <f>'[2]11'!E56</f>
        <v>0</v>
      </c>
      <c r="F54" s="15">
        <f t="shared" si="6"/>
        <v>60</v>
      </c>
      <c r="G54" s="200">
        <f>'[2]11'!H56</f>
        <v>0</v>
      </c>
      <c r="H54" s="201">
        <f>'[2]11'!I56</f>
        <v>26</v>
      </c>
      <c r="I54" s="201">
        <f>'[2]11'!J56</f>
        <v>0</v>
      </c>
      <c r="J54" s="201">
        <f>'[2]11'!K56</f>
        <v>0</v>
      </c>
      <c r="K54" s="15">
        <f t="shared" si="3"/>
        <v>26</v>
      </c>
      <c r="L54" s="18">
        <f>frq!C54</f>
        <v>1</v>
      </c>
      <c r="M54" s="125">
        <f t="shared" si="4"/>
        <v>-0.7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25.3</v>
      </c>
      <c r="R54" s="18">
        <v>0.7</v>
      </c>
      <c r="S54" s="18"/>
    </row>
    <row r="55" spans="1:19">
      <c r="A55" s="8" t="s">
        <v>97</v>
      </c>
      <c r="B55" s="200">
        <f>'[2]11'!B57</f>
        <v>0</v>
      </c>
      <c r="C55" s="201">
        <f>'[2]11'!C57</f>
        <v>60</v>
      </c>
      <c r="D55" s="201">
        <f>'[2]11'!D57</f>
        <v>0</v>
      </c>
      <c r="E55" s="201">
        <f>'[2]11'!E57</f>
        <v>0</v>
      </c>
      <c r="F55" s="15">
        <f t="shared" si="6"/>
        <v>60</v>
      </c>
      <c r="G55" s="200">
        <f>'[2]11'!H57</f>
        <v>0</v>
      </c>
      <c r="H55" s="201">
        <f>'[2]11'!I57</f>
        <v>26</v>
      </c>
      <c r="I55" s="201">
        <f>'[2]11'!J57</f>
        <v>0</v>
      </c>
      <c r="J55" s="201">
        <f>'[2]11'!K57</f>
        <v>0</v>
      </c>
      <c r="K55" s="15">
        <f t="shared" si="3"/>
        <v>26</v>
      </c>
      <c r="L55" s="18">
        <f>frq!C55</f>
        <v>1</v>
      </c>
      <c r="M55" s="125">
        <f t="shared" si="4"/>
        <v>-0.7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25.3</v>
      </c>
      <c r="R55" s="18">
        <v>0.7</v>
      </c>
      <c r="S55" s="18"/>
    </row>
    <row r="56" spans="1:19">
      <c r="A56" s="8" t="s">
        <v>98</v>
      </c>
      <c r="B56" s="200">
        <f>'[2]11'!B58</f>
        <v>0</v>
      </c>
      <c r="C56" s="201">
        <f>'[2]11'!C58</f>
        <v>60</v>
      </c>
      <c r="D56" s="201">
        <f>'[2]11'!D58</f>
        <v>0</v>
      </c>
      <c r="E56" s="201">
        <f>'[2]11'!E58</f>
        <v>0</v>
      </c>
      <c r="F56" s="15">
        <f t="shared" si="6"/>
        <v>60</v>
      </c>
      <c r="G56" s="200">
        <f>'[2]11'!H58</f>
        <v>0</v>
      </c>
      <c r="H56" s="201">
        <f>'[2]11'!I58</f>
        <v>26</v>
      </c>
      <c r="I56" s="201">
        <f>'[2]11'!J58</f>
        <v>0</v>
      </c>
      <c r="J56" s="201">
        <f>'[2]11'!K58</f>
        <v>0</v>
      </c>
      <c r="K56" s="15">
        <f t="shared" si="3"/>
        <v>26</v>
      </c>
      <c r="L56" s="18">
        <f>frq!C56</f>
        <v>1</v>
      </c>
      <c r="M56" s="125">
        <f t="shared" si="4"/>
        <v>-0.7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25.3</v>
      </c>
      <c r="R56" s="18">
        <v>0.7</v>
      </c>
      <c r="S56" s="18"/>
    </row>
    <row r="57" spans="1:19">
      <c r="A57" s="8" t="s">
        <v>99</v>
      </c>
      <c r="B57" s="200">
        <f>'[2]11'!B59</f>
        <v>0</v>
      </c>
      <c r="C57" s="201">
        <f>'[2]11'!C59</f>
        <v>60</v>
      </c>
      <c r="D57" s="201">
        <f>'[2]11'!D59</f>
        <v>0</v>
      </c>
      <c r="E57" s="201">
        <f>'[2]11'!E59</f>
        <v>0</v>
      </c>
      <c r="F57" s="15">
        <f t="shared" si="6"/>
        <v>60</v>
      </c>
      <c r="G57" s="200">
        <f>'[2]11'!H59</f>
        <v>0</v>
      </c>
      <c r="H57" s="201">
        <f>'[2]11'!I59</f>
        <v>26</v>
      </c>
      <c r="I57" s="201">
        <f>'[2]11'!J59</f>
        <v>0</v>
      </c>
      <c r="J57" s="201">
        <f>'[2]11'!K59</f>
        <v>0</v>
      </c>
      <c r="K57" s="15">
        <f t="shared" si="3"/>
        <v>26</v>
      </c>
      <c r="L57" s="18">
        <f>frq!C57</f>
        <v>1</v>
      </c>
      <c r="M57" s="125">
        <f t="shared" si="4"/>
        <v>-0.7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25.3</v>
      </c>
      <c r="R57" s="18">
        <v>0.7</v>
      </c>
      <c r="S57" s="18"/>
    </row>
    <row r="58" spans="1:19">
      <c r="A58" s="8" t="s">
        <v>100</v>
      </c>
      <c r="B58" s="200">
        <f>'[2]11'!B60</f>
        <v>0</v>
      </c>
      <c r="C58" s="201">
        <f>'[2]11'!C60</f>
        <v>60</v>
      </c>
      <c r="D58" s="201">
        <f>'[2]11'!D60</f>
        <v>0</v>
      </c>
      <c r="E58" s="201">
        <f>'[2]11'!E60</f>
        <v>0</v>
      </c>
      <c r="F58" s="15">
        <f t="shared" si="6"/>
        <v>60</v>
      </c>
      <c r="G58" s="200">
        <f>'[2]11'!H60</f>
        <v>0</v>
      </c>
      <c r="H58" s="201">
        <f>'[2]11'!I60</f>
        <v>26</v>
      </c>
      <c r="I58" s="201">
        <f>'[2]11'!J60</f>
        <v>0</v>
      </c>
      <c r="J58" s="201">
        <f>'[2]11'!K60</f>
        <v>0</v>
      </c>
      <c r="K58" s="15">
        <f t="shared" si="3"/>
        <v>26</v>
      </c>
      <c r="L58" s="18">
        <f>frq!C58</f>
        <v>1</v>
      </c>
      <c r="M58" s="125">
        <f t="shared" si="4"/>
        <v>-0.7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25.3</v>
      </c>
      <c r="R58" s="18">
        <v>0.7</v>
      </c>
      <c r="S58" s="18"/>
    </row>
    <row r="59" spans="1:19">
      <c r="A59" s="8" t="s">
        <v>101</v>
      </c>
      <c r="B59" s="200">
        <f>'[2]11'!B61</f>
        <v>0</v>
      </c>
      <c r="C59" s="201">
        <f>'[2]11'!C61</f>
        <v>60</v>
      </c>
      <c r="D59" s="201">
        <f>'[2]11'!D61</f>
        <v>0</v>
      </c>
      <c r="E59" s="201">
        <f>'[2]11'!E61</f>
        <v>0</v>
      </c>
      <c r="F59" s="15">
        <f t="shared" si="6"/>
        <v>60</v>
      </c>
      <c r="G59" s="200">
        <f>'[2]11'!H61</f>
        <v>0</v>
      </c>
      <c r="H59" s="201">
        <f>'[2]11'!I61</f>
        <v>26</v>
      </c>
      <c r="I59" s="201">
        <f>'[2]11'!J61</f>
        <v>0</v>
      </c>
      <c r="J59" s="201">
        <f>'[2]11'!K61</f>
        <v>0</v>
      </c>
      <c r="K59" s="15">
        <f t="shared" si="3"/>
        <v>26</v>
      </c>
      <c r="L59" s="18">
        <f>frq!C59</f>
        <v>1</v>
      </c>
      <c r="M59" s="125">
        <f t="shared" si="4"/>
        <v>-0.7</v>
      </c>
      <c r="N59" s="16">
        <f t="shared" si="7"/>
        <v>26</v>
      </c>
      <c r="O59" s="16">
        <f t="shared" si="8"/>
        <v>0</v>
      </c>
      <c r="P59" s="16">
        <f t="shared" si="9"/>
        <v>0</v>
      </c>
      <c r="Q59" s="17">
        <f t="shared" si="5"/>
        <v>25.3</v>
      </c>
      <c r="R59" s="18">
        <v>0.7</v>
      </c>
      <c r="S59" s="18"/>
    </row>
    <row r="60" spans="1:19">
      <c r="A60" s="8" t="s">
        <v>102</v>
      </c>
      <c r="B60" s="200">
        <f>'[2]11'!B62</f>
        <v>0</v>
      </c>
      <c r="C60" s="201">
        <f>'[2]11'!C62</f>
        <v>60</v>
      </c>
      <c r="D60" s="201">
        <f>'[2]11'!D62</f>
        <v>0</v>
      </c>
      <c r="E60" s="201">
        <f>'[2]11'!E62</f>
        <v>0</v>
      </c>
      <c r="F60" s="15">
        <f t="shared" si="6"/>
        <v>60</v>
      </c>
      <c r="G60" s="200">
        <f>'[2]11'!H62</f>
        <v>0</v>
      </c>
      <c r="H60" s="201">
        <f>'[2]11'!I62</f>
        <v>26</v>
      </c>
      <c r="I60" s="201">
        <f>'[2]11'!J62</f>
        <v>0</v>
      </c>
      <c r="J60" s="201">
        <f>'[2]11'!K62</f>
        <v>0</v>
      </c>
      <c r="K60" s="15">
        <f t="shared" si="3"/>
        <v>26</v>
      </c>
      <c r="L60" s="18">
        <f>frq!C60</f>
        <v>1</v>
      </c>
      <c r="M60" s="125">
        <f t="shared" si="4"/>
        <v>-0.7</v>
      </c>
      <c r="N60" s="16">
        <f t="shared" si="7"/>
        <v>26</v>
      </c>
      <c r="O60" s="16">
        <f t="shared" si="8"/>
        <v>0</v>
      </c>
      <c r="P60" s="16">
        <f t="shared" si="9"/>
        <v>0</v>
      </c>
      <c r="Q60" s="17">
        <f t="shared" si="5"/>
        <v>25.3</v>
      </c>
      <c r="R60" s="18">
        <v>0.7</v>
      </c>
      <c r="S60" s="18"/>
    </row>
    <row r="61" spans="1:19">
      <c r="A61" s="8" t="s">
        <v>103</v>
      </c>
      <c r="B61" s="200">
        <f>'[2]11'!B63</f>
        <v>0</v>
      </c>
      <c r="C61" s="201">
        <f>'[2]11'!C63</f>
        <v>60</v>
      </c>
      <c r="D61" s="201">
        <f>'[2]11'!D63</f>
        <v>0</v>
      </c>
      <c r="E61" s="201">
        <f>'[2]11'!E63</f>
        <v>0</v>
      </c>
      <c r="F61" s="15">
        <f t="shared" si="6"/>
        <v>60</v>
      </c>
      <c r="G61" s="200">
        <f>'[2]11'!H63</f>
        <v>0</v>
      </c>
      <c r="H61" s="201">
        <f>'[2]11'!I63</f>
        <v>26</v>
      </c>
      <c r="I61" s="201">
        <f>'[2]11'!J63</f>
        <v>0</v>
      </c>
      <c r="J61" s="201">
        <f>'[2]11'!K63</f>
        <v>0</v>
      </c>
      <c r="K61" s="15">
        <f t="shared" si="3"/>
        <v>26</v>
      </c>
      <c r="L61" s="18">
        <f>frq!C61</f>
        <v>1</v>
      </c>
      <c r="M61" s="125">
        <f t="shared" si="4"/>
        <v>-0.7</v>
      </c>
      <c r="N61" s="16">
        <f t="shared" si="7"/>
        <v>26</v>
      </c>
      <c r="O61" s="16">
        <f t="shared" si="8"/>
        <v>0</v>
      </c>
      <c r="P61" s="16">
        <f t="shared" si="9"/>
        <v>0</v>
      </c>
      <c r="Q61" s="17">
        <f t="shared" si="5"/>
        <v>25.3</v>
      </c>
      <c r="R61" s="18">
        <v>0.7</v>
      </c>
      <c r="S61" s="18"/>
    </row>
    <row r="62" spans="1:19">
      <c r="A62" s="8" t="s">
        <v>104</v>
      </c>
      <c r="B62" s="200">
        <f>'[2]11'!B64</f>
        <v>0</v>
      </c>
      <c r="C62" s="201">
        <f>'[2]11'!C64</f>
        <v>60</v>
      </c>
      <c r="D62" s="201">
        <f>'[2]11'!D64</f>
        <v>0</v>
      </c>
      <c r="E62" s="201">
        <f>'[2]11'!E64</f>
        <v>0</v>
      </c>
      <c r="F62" s="15">
        <f t="shared" si="6"/>
        <v>60</v>
      </c>
      <c r="G62" s="200">
        <f>'[2]11'!H64</f>
        <v>0</v>
      </c>
      <c r="H62" s="201">
        <f>'[2]11'!I64</f>
        <v>26</v>
      </c>
      <c r="I62" s="201">
        <f>'[2]11'!J64</f>
        <v>0</v>
      </c>
      <c r="J62" s="201">
        <f>'[2]11'!K64</f>
        <v>0</v>
      </c>
      <c r="K62" s="15">
        <f t="shared" si="3"/>
        <v>26</v>
      </c>
      <c r="L62" s="18">
        <f>frq!C62</f>
        <v>1</v>
      </c>
      <c r="M62" s="125">
        <f t="shared" si="4"/>
        <v>-0.7</v>
      </c>
      <c r="N62" s="16">
        <f t="shared" si="7"/>
        <v>26</v>
      </c>
      <c r="O62" s="16">
        <f t="shared" si="8"/>
        <v>0</v>
      </c>
      <c r="P62" s="16">
        <f t="shared" si="9"/>
        <v>0</v>
      </c>
      <c r="Q62" s="17">
        <f t="shared" si="5"/>
        <v>25.3</v>
      </c>
      <c r="R62" s="18">
        <v>0.7</v>
      </c>
      <c r="S62" s="18"/>
    </row>
    <row r="63" spans="1:19">
      <c r="A63" s="8" t="s">
        <v>105</v>
      </c>
      <c r="B63" s="200">
        <f>'[2]11'!B65</f>
        <v>0</v>
      </c>
      <c r="C63" s="201">
        <f>'[2]11'!C65</f>
        <v>60</v>
      </c>
      <c r="D63" s="201">
        <f>'[2]11'!D65</f>
        <v>0</v>
      </c>
      <c r="E63" s="201">
        <f>'[2]11'!E65</f>
        <v>0</v>
      </c>
      <c r="F63" s="15">
        <f t="shared" si="6"/>
        <v>60</v>
      </c>
      <c r="G63" s="200">
        <f>'[2]11'!H65</f>
        <v>0</v>
      </c>
      <c r="H63" s="201">
        <f>'[2]11'!I65</f>
        <v>26</v>
      </c>
      <c r="I63" s="201">
        <f>'[2]11'!J65</f>
        <v>0</v>
      </c>
      <c r="J63" s="201">
        <f>'[2]11'!K65</f>
        <v>0</v>
      </c>
      <c r="K63" s="15">
        <f t="shared" si="3"/>
        <v>26</v>
      </c>
      <c r="L63" s="18">
        <f>frq!C63</f>
        <v>1</v>
      </c>
      <c r="M63" s="125">
        <f t="shared" si="4"/>
        <v>-0.7</v>
      </c>
      <c r="N63" s="16">
        <f t="shared" si="7"/>
        <v>26</v>
      </c>
      <c r="O63" s="16">
        <f t="shared" si="8"/>
        <v>0</v>
      </c>
      <c r="P63" s="16">
        <f t="shared" si="9"/>
        <v>0</v>
      </c>
      <c r="Q63" s="17">
        <f t="shared" si="5"/>
        <v>25.3</v>
      </c>
      <c r="R63" s="18">
        <v>0.7</v>
      </c>
      <c r="S63" s="18"/>
    </row>
    <row r="64" spans="1:19">
      <c r="A64" s="8" t="s">
        <v>106</v>
      </c>
      <c r="B64" s="200">
        <f>'[2]11'!B66</f>
        <v>0</v>
      </c>
      <c r="C64" s="201">
        <f>'[2]11'!C66</f>
        <v>60</v>
      </c>
      <c r="D64" s="201">
        <f>'[2]11'!D66</f>
        <v>0</v>
      </c>
      <c r="E64" s="201">
        <f>'[2]11'!E66</f>
        <v>0</v>
      </c>
      <c r="F64" s="15">
        <f t="shared" si="6"/>
        <v>60</v>
      </c>
      <c r="G64" s="200">
        <f>'[2]11'!H66</f>
        <v>0</v>
      </c>
      <c r="H64" s="201">
        <f>'[2]11'!I66</f>
        <v>26</v>
      </c>
      <c r="I64" s="201">
        <f>'[2]11'!J66</f>
        <v>0</v>
      </c>
      <c r="J64" s="201">
        <f>'[2]11'!K66</f>
        <v>0</v>
      </c>
      <c r="K64" s="15">
        <f t="shared" si="3"/>
        <v>26</v>
      </c>
      <c r="L64" s="18">
        <f>frq!C64</f>
        <v>1</v>
      </c>
      <c r="M64" s="125">
        <f t="shared" si="4"/>
        <v>-0.7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25.3</v>
      </c>
      <c r="R64" s="18">
        <v>0.7</v>
      </c>
      <c r="S64" s="18"/>
    </row>
    <row r="65" spans="1:19">
      <c r="A65" s="8" t="s">
        <v>107</v>
      </c>
      <c r="B65" s="200">
        <f>'[2]11'!B67</f>
        <v>0</v>
      </c>
      <c r="C65" s="201">
        <f>'[2]11'!C67</f>
        <v>60</v>
      </c>
      <c r="D65" s="201">
        <f>'[2]11'!D67</f>
        <v>0</v>
      </c>
      <c r="E65" s="201">
        <f>'[2]11'!E67</f>
        <v>0</v>
      </c>
      <c r="F65" s="15">
        <f t="shared" si="6"/>
        <v>60</v>
      </c>
      <c r="G65" s="200">
        <f>'[2]11'!H67</f>
        <v>0</v>
      </c>
      <c r="H65" s="201">
        <f>'[2]11'!I67</f>
        <v>26</v>
      </c>
      <c r="I65" s="201">
        <f>'[2]11'!J67</f>
        <v>0</v>
      </c>
      <c r="J65" s="201">
        <f>'[2]11'!K67</f>
        <v>0</v>
      </c>
      <c r="K65" s="15">
        <f t="shared" si="3"/>
        <v>26</v>
      </c>
      <c r="L65" s="18">
        <f>frq!C65</f>
        <v>1</v>
      </c>
      <c r="M65" s="125">
        <f t="shared" si="4"/>
        <v>-0.7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25.3</v>
      </c>
      <c r="R65" s="18">
        <v>0.7</v>
      </c>
      <c r="S65" s="18"/>
    </row>
    <row r="66" spans="1:19">
      <c r="A66" s="8" t="s">
        <v>108</v>
      </c>
      <c r="B66" s="200">
        <f>'[2]11'!B68</f>
        <v>0</v>
      </c>
      <c r="C66" s="201">
        <f>'[2]11'!C68</f>
        <v>60</v>
      </c>
      <c r="D66" s="201">
        <f>'[2]11'!D68</f>
        <v>0</v>
      </c>
      <c r="E66" s="201">
        <f>'[2]11'!E68</f>
        <v>0</v>
      </c>
      <c r="F66" s="15">
        <f t="shared" si="6"/>
        <v>60</v>
      </c>
      <c r="G66" s="200">
        <f>'[2]11'!H68</f>
        <v>0</v>
      </c>
      <c r="H66" s="201">
        <f>'[2]11'!I68</f>
        <v>26</v>
      </c>
      <c r="I66" s="201">
        <f>'[2]11'!J68</f>
        <v>0</v>
      </c>
      <c r="J66" s="201">
        <f>'[2]11'!K68</f>
        <v>0</v>
      </c>
      <c r="K66" s="15">
        <f t="shared" si="3"/>
        <v>26</v>
      </c>
      <c r="L66" s="18">
        <f>frq!C66</f>
        <v>1</v>
      </c>
      <c r="M66" s="125">
        <f t="shared" si="4"/>
        <v>-0.7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25.3</v>
      </c>
      <c r="R66" s="18">
        <v>0.7</v>
      </c>
      <c r="S66" s="18"/>
    </row>
    <row r="67" spans="1:19">
      <c r="A67" s="8" t="s">
        <v>109</v>
      </c>
      <c r="B67" s="200">
        <f>'[2]11'!B69</f>
        <v>0</v>
      </c>
      <c r="C67" s="201">
        <f>'[2]11'!C69</f>
        <v>60</v>
      </c>
      <c r="D67" s="201">
        <f>'[2]11'!D69</f>
        <v>0</v>
      </c>
      <c r="E67" s="201">
        <f>'[2]11'!E69</f>
        <v>0</v>
      </c>
      <c r="F67" s="15">
        <f t="shared" si="6"/>
        <v>60</v>
      </c>
      <c r="G67" s="200">
        <f>'[2]11'!H69</f>
        <v>0</v>
      </c>
      <c r="H67" s="201">
        <f>'[2]11'!I69</f>
        <v>26</v>
      </c>
      <c r="I67" s="201">
        <f>'[2]11'!J69</f>
        <v>0</v>
      </c>
      <c r="J67" s="201">
        <f>'[2]11'!K69</f>
        <v>0</v>
      </c>
      <c r="K67" s="15">
        <f t="shared" si="3"/>
        <v>26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25.3</v>
      </c>
      <c r="R67" s="18">
        <v>0.7</v>
      </c>
      <c r="S67" s="18"/>
    </row>
    <row r="68" spans="1:19">
      <c r="A68" s="8" t="s">
        <v>110</v>
      </c>
      <c r="B68" s="200">
        <f>'[2]11'!B70</f>
        <v>0</v>
      </c>
      <c r="C68" s="201">
        <f>'[2]11'!C70</f>
        <v>60</v>
      </c>
      <c r="D68" s="201">
        <f>'[2]11'!D70</f>
        <v>0</v>
      </c>
      <c r="E68" s="201">
        <f>'[2]11'!E70</f>
        <v>0</v>
      </c>
      <c r="F68" s="15">
        <f t="shared" si="6"/>
        <v>60</v>
      </c>
      <c r="G68" s="200">
        <f>'[2]11'!H70</f>
        <v>0</v>
      </c>
      <c r="H68" s="201">
        <f>'[2]11'!I70</f>
        <v>26</v>
      </c>
      <c r="I68" s="201">
        <f>'[2]11'!J70</f>
        <v>0</v>
      </c>
      <c r="J68" s="201">
        <f>'[2]11'!K70</f>
        <v>0</v>
      </c>
      <c r="K68" s="15">
        <f t="shared" ref="K68:K98" si="13">SUM(G68:J68)</f>
        <v>26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26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25.3</v>
      </c>
      <c r="R68" s="18">
        <v>0.7</v>
      </c>
      <c r="S68" s="18"/>
    </row>
    <row r="69" spans="1:19">
      <c r="A69" s="8" t="s">
        <v>111</v>
      </c>
      <c r="B69" s="200">
        <f>'[2]11'!B71</f>
        <v>0</v>
      </c>
      <c r="C69" s="201">
        <f>'[2]11'!C71</f>
        <v>60</v>
      </c>
      <c r="D69" s="201">
        <f>'[2]11'!D71</f>
        <v>0</v>
      </c>
      <c r="E69" s="201">
        <f>'[2]11'!E71</f>
        <v>0</v>
      </c>
      <c r="F69" s="15">
        <f t="shared" ref="F69:F98" si="16">SUM(B69:E69)</f>
        <v>60</v>
      </c>
      <c r="G69" s="200">
        <f>'[2]11'!H71</f>
        <v>0</v>
      </c>
      <c r="H69" s="201">
        <f>'[2]11'!I71</f>
        <v>26</v>
      </c>
      <c r="I69" s="201">
        <f>'[2]11'!J71</f>
        <v>0</v>
      </c>
      <c r="J69" s="201">
        <f>'[2]11'!K71</f>
        <v>0</v>
      </c>
      <c r="K69" s="15">
        <f t="shared" si="13"/>
        <v>26</v>
      </c>
      <c r="L69" s="18">
        <f>frq!C69</f>
        <v>1</v>
      </c>
      <c r="M69" s="125">
        <f t="shared" si="14"/>
        <v>-0.7</v>
      </c>
      <c r="N69" s="16">
        <f t="shared" si="10"/>
        <v>26</v>
      </c>
      <c r="O69" s="16">
        <f t="shared" si="11"/>
        <v>0</v>
      </c>
      <c r="P69" s="16">
        <f t="shared" si="12"/>
        <v>0</v>
      </c>
      <c r="Q69" s="17">
        <f t="shared" si="15"/>
        <v>25.3</v>
      </c>
      <c r="R69" s="18">
        <v>0.7</v>
      </c>
      <c r="S69" s="18"/>
    </row>
    <row r="70" spans="1:19">
      <c r="A70" s="8" t="s">
        <v>112</v>
      </c>
      <c r="B70" s="200">
        <f>'[2]11'!B72</f>
        <v>0</v>
      </c>
      <c r="C70" s="201">
        <f>'[2]11'!C72</f>
        <v>60</v>
      </c>
      <c r="D70" s="201">
        <f>'[2]11'!D72</f>
        <v>0</v>
      </c>
      <c r="E70" s="201">
        <f>'[2]11'!E72</f>
        <v>0</v>
      </c>
      <c r="F70" s="15">
        <f t="shared" si="16"/>
        <v>60</v>
      </c>
      <c r="G70" s="200">
        <f>'[2]11'!H72</f>
        <v>0</v>
      </c>
      <c r="H70" s="201">
        <f>'[2]11'!I72</f>
        <v>26</v>
      </c>
      <c r="I70" s="201">
        <f>'[2]11'!J72</f>
        <v>0</v>
      </c>
      <c r="J70" s="201">
        <f>'[2]11'!K72</f>
        <v>0</v>
      </c>
      <c r="K70" s="15">
        <f t="shared" si="13"/>
        <v>26</v>
      </c>
      <c r="L70" s="18">
        <f>frq!C70</f>
        <v>1</v>
      </c>
      <c r="M70" s="125">
        <f t="shared" si="14"/>
        <v>-0.7</v>
      </c>
      <c r="N70" s="16">
        <f t="shared" si="10"/>
        <v>26</v>
      </c>
      <c r="O70" s="16">
        <f t="shared" si="11"/>
        <v>0</v>
      </c>
      <c r="P70" s="16">
        <f t="shared" si="12"/>
        <v>0</v>
      </c>
      <c r="Q70" s="17">
        <f t="shared" si="15"/>
        <v>25.3</v>
      </c>
      <c r="R70" s="18">
        <v>0.7</v>
      </c>
      <c r="S70" s="18"/>
    </row>
    <row r="71" spans="1:19">
      <c r="A71" s="8" t="s">
        <v>113</v>
      </c>
      <c r="B71" s="200">
        <f>'[2]11'!B73</f>
        <v>0</v>
      </c>
      <c r="C71" s="201">
        <f>'[2]11'!C73</f>
        <v>60</v>
      </c>
      <c r="D71" s="201">
        <f>'[2]11'!D73</f>
        <v>0</v>
      </c>
      <c r="E71" s="201">
        <f>'[2]11'!E73</f>
        <v>0</v>
      </c>
      <c r="F71" s="15">
        <f t="shared" si="16"/>
        <v>60</v>
      </c>
      <c r="G71" s="200">
        <f>'[2]11'!H73</f>
        <v>0</v>
      </c>
      <c r="H71" s="201">
        <f>'[2]11'!I73</f>
        <v>26</v>
      </c>
      <c r="I71" s="201">
        <f>'[2]11'!J73</f>
        <v>0</v>
      </c>
      <c r="J71" s="201">
        <f>'[2]11'!K73</f>
        <v>0</v>
      </c>
      <c r="K71" s="15">
        <f t="shared" si="13"/>
        <v>26</v>
      </c>
      <c r="L71" s="18">
        <f>frq!C71</f>
        <v>1</v>
      </c>
      <c r="M71" s="125">
        <f t="shared" si="14"/>
        <v>-0.7</v>
      </c>
      <c r="N71" s="16">
        <f t="shared" si="10"/>
        <v>26</v>
      </c>
      <c r="O71" s="16">
        <f t="shared" si="11"/>
        <v>0</v>
      </c>
      <c r="P71" s="16">
        <f t="shared" si="12"/>
        <v>0</v>
      </c>
      <c r="Q71" s="17">
        <f t="shared" si="15"/>
        <v>25.3</v>
      </c>
      <c r="R71" s="18">
        <v>0.7</v>
      </c>
      <c r="S71" s="18"/>
    </row>
    <row r="72" spans="1:19">
      <c r="A72" s="8" t="s">
        <v>114</v>
      </c>
      <c r="B72" s="200">
        <f>'[2]11'!B74</f>
        <v>0</v>
      </c>
      <c r="C72" s="201">
        <f>'[2]11'!C74</f>
        <v>60</v>
      </c>
      <c r="D72" s="201">
        <f>'[2]11'!D74</f>
        <v>0</v>
      </c>
      <c r="E72" s="201">
        <f>'[2]11'!E74</f>
        <v>0</v>
      </c>
      <c r="F72" s="15">
        <f t="shared" si="16"/>
        <v>60</v>
      </c>
      <c r="G72" s="200">
        <f>'[2]11'!H74</f>
        <v>0</v>
      </c>
      <c r="H72" s="201">
        <f>'[2]11'!I74</f>
        <v>26</v>
      </c>
      <c r="I72" s="201">
        <f>'[2]11'!J74</f>
        <v>0</v>
      </c>
      <c r="J72" s="201">
        <f>'[2]11'!K74</f>
        <v>0</v>
      </c>
      <c r="K72" s="15">
        <f t="shared" si="13"/>
        <v>26</v>
      </c>
      <c r="L72" s="18">
        <f>frq!C72</f>
        <v>1</v>
      </c>
      <c r="M72" s="125">
        <f t="shared" si="14"/>
        <v>-0.7</v>
      </c>
      <c r="N72" s="16">
        <f t="shared" si="10"/>
        <v>26</v>
      </c>
      <c r="O72" s="16">
        <f t="shared" si="11"/>
        <v>0</v>
      </c>
      <c r="P72" s="16">
        <f t="shared" si="12"/>
        <v>0</v>
      </c>
      <c r="Q72" s="17">
        <f t="shared" si="15"/>
        <v>25.3</v>
      </c>
      <c r="R72" s="18">
        <v>0.7</v>
      </c>
      <c r="S72" s="18"/>
    </row>
    <row r="73" spans="1:19">
      <c r="A73" s="8" t="s">
        <v>115</v>
      </c>
      <c r="B73" s="200">
        <f>'[2]11'!B75</f>
        <v>0</v>
      </c>
      <c r="C73" s="201">
        <f>'[2]11'!C75</f>
        <v>60</v>
      </c>
      <c r="D73" s="201">
        <f>'[2]11'!D75</f>
        <v>0</v>
      </c>
      <c r="E73" s="201">
        <f>'[2]11'!E75</f>
        <v>0</v>
      </c>
      <c r="F73" s="15">
        <f t="shared" si="16"/>
        <v>60</v>
      </c>
      <c r="G73" s="200">
        <f>'[2]11'!H75</f>
        <v>0</v>
      </c>
      <c r="H73" s="201">
        <f>'[2]11'!I75</f>
        <v>27</v>
      </c>
      <c r="I73" s="201">
        <f>'[2]11'!J75</f>
        <v>0</v>
      </c>
      <c r="J73" s="201">
        <f>'[2]11'!K75</f>
        <v>0</v>
      </c>
      <c r="K73" s="15">
        <f t="shared" si="13"/>
        <v>27</v>
      </c>
      <c r="L73" s="18">
        <f>frq!C73</f>
        <v>1</v>
      </c>
      <c r="M73" s="125">
        <f t="shared" si="14"/>
        <v>-0.7</v>
      </c>
      <c r="N73" s="16">
        <f t="shared" si="10"/>
        <v>27</v>
      </c>
      <c r="O73" s="16">
        <f t="shared" si="11"/>
        <v>0</v>
      </c>
      <c r="P73" s="16">
        <f t="shared" si="12"/>
        <v>0</v>
      </c>
      <c r="Q73" s="17">
        <f t="shared" si="15"/>
        <v>26.3</v>
      </c>
      <c r="R73" s="18">
        <v>0.7</v>
      </c>
      <c r="S73" s="18"/>
    </row>
    <row r="74" spans="1:19">
      <c r="A74" s="8" t="s">
        <v>116</v>
      </c>
      <c r="B74" s="200">
        <f>'[2]11'!B76</f>
        <v>0</v>
      </c>
      <c r="C74" s="201">
        <f>'[2]11'!C76</f>
        <v>60</v>
      </c>
      <c r="D74" s="201">
        <f>'[2]11'!D76</f>
        <v>0</v>
      </c>
      <c r="E74" s="201">
        <f>'[2]11'!E76</f>
        <v>0</v>
      </c>
      <c r="F74" s="15">
        <f t="shared" si="16"/>
        <v>60</v>
      </c>
      <c r="G74" s="200">
        <f>'[2]11'!H76</f>
        <v>0</v>
      </c>
      <c r="H74" s="201">
        <f>'[2]11'!I76</f>
        <v>27</v>
      </c>
      <c r="I74" s="201">
        <f>'[2]11'!J76</f>
        <v>0</v>
      </c>
      <c r="J74" s="201">
        <f>'[2]11'!K76</f>
        <v>0</v>
      </c>
      <c r="K74" s="15">
        <f t="shared" si="13"/>
        <v>27</v>
      </c>
      <c r="L74" s="18">
        <f>frq!C74</f>
        <v>1</v>
      </c>
      <c r="M74" s="125">
        <f t="shared" si="14"/>
        <v>-0.7</v>
      </c>
      <c r="N74" s="16">
        <f t="shared" si="10"/>
        <v>27</v>
      </c>
      <c r="O74" s="16">
        <f t="shared" si="11"/>
        <v>0</v>
      </c>
      <c r="P74" s="16">
        <f t="shared" si="12"/>
        <v>0</v>
      </c>
      <c r="Q74" s="17">
        <f t="shared" si="15"/>
        <v>26.3</v>
      </c>
      <c r="R74" s="18">
        <v>0.7</v>
      </c>
      <c r="S74" s="18"/>
    </row>
    <row r="75" spans="1:19">
      <c r="A75" s="8" t="s">
        <v>117</v>
      </c>
      <c r="B75" s="200">
        <f>'[2]11'!B77</f>
        <v>0</v>
      </c>
      <c r="C75" s="201">
        <f>'[2]11'!C77</f>
        <v>60</v>
      </c>
      <c r="D75" s="201">
        <f>'[2]11'!D77</f>
        <v>0</v>
      </c>
      <c r="E75" s="201">
        <f>'[2]11'!E77</f>
        <v>0</v>
      </c>
      <c r="F75" s="15">
        <f t="shared" si="16"/>
        <v>60</v>
      </c>
      <c r="G75" s="200">
        <f>'[2]11'!H77</f>
        <v>0</v>
      </c>
      <c r="H75" s="201">
        <f>'[2]11'!I77</f>
        <v>27</v>
      </c>
      <c r="I75" s="201">
        <f>'[2]11'!J77</f>
        <v>0</v>
      </c>
      <c r="J75" s="201">
        <f>'[2]11'!K77</f>
        <v>0</v>
      </c>
      <c r="K75" s="15">
        <f t="shared" si="13"/>
        <v>27</v>
      </c>
      <c r="L75" s="18">
        <f>frq!C75</f>
        <v>1</v>
      </c>
      <c r="M75" s="125">
        <f t="shared" si="14"/>
        <v>-0.4</v>
      </c>
      <c r="N75" s="16">
        <f t="shared" si="10"/>
        <v>27</v>
      </c>
      <c r="O75" s="16">
        <f t="shared" si="11"/>
        <v>0</v>
      </c>
      <c r="P75" s="16">
        <f t="shared" si="12"/>
        <v>0</v>
      </c>
      <c r="Q75" s="17">
        <f t="shared" si="15"/>
        <v>26.6</v>
      </c>
      <c r="R75" s="18">
        <v>0.4</v>
      </c>
      <c r="S75" s="18"/>
    </row>
    <row r="76" spans="1:19">
      <c r="A76" s="8" t="s">
        <v>118</v>
      </c>
      <c r="B76" s="200">
        <f>'[2]11'!B78</f>
        <v>0</v>
      </c>
      <c r="C76" s="201">
        <f>'[2]11'!C78</f>
        <v>60</v>
      </c>
      <c r="D76" s="201">
        <f>'[2]11'!D78</f>
        <v>0</v>
      </c>
      <c r="E76" s="201">
        <f>'[2]11'!E78</f>
        <v>0</v>
      </c>
      <c r="F76" s="15">
        <f t="shared" si="16"/>
        <v>60</v>
      </c>
      <c r="G76" s="200">
        <f>'[2]11'!H78</f>
        <v>0</v>
      </c>
      <c r="H76" s="201">
        <f>'[2]11'!I78</f>
        <v>27</v>
      </c>
      <c r="I76" s="201">
        <f>'[2]11'!J78</f>
        <v>0</v>
      </c>
      <c r="J76" s="201">
        <f>'[2]11'!K78</f>
        <v>0</v>
      </c>
      <c r="K76" s="15">
        <f t="shared" si="13"/>
        <v>27</v>
      </c>
      <c r="L76" s="18">
        <f>frq!C76</f>
        <v>1</v>
      </c>
      <c r="M76" s="125">
        <f t="shared" si="14"/>
        <v>-0.4</v>
      </c>
      <c r="N76" s="16">
        <f t="shared" si="10"/>
        <v>27</v>
      </c>
      <c r="O76" s="16">
        <f t="shared" si="11"/>
        <v>0</v>
      </c>
      <c r="P76" s="16">
        <f t="shared" si="12"/>
        <v>0</v>
      </c>
      <c r="Q76" s="17">
        <f t="shared" si="15"/>
        <v>26.6</v>
      </c>
      <c r="R76" s="18">
        <v>0.4</v>
      </c>
      <c r="S76" s="18"/>
    </row>
    <row r="77" spans="1:19">
      <c r="A77" s="8" t="s">
        <v>119</v>
      </c>
      <c r="B77" s="200">
        <f>'[2]11'!B79</f>
        <v>0</v>
      </c>
      <c r="C77" s="201">
        <f>'[2]11'!C79</f>
        <v>60</v>
      </c>
      <c r="D77" s="201">
        <f>'[2]11'!D79</f>
        <v>0</v>
      </c>
      <c r="E77" s="201">
        <f>'[2]11'!E79</f>
        <v>0</v>
      </c>
      <c r="F77" s="15">
        <f t="shared" si="16"/>
        <v>60</v>
      </c>
      <c r="G77" s="200">
        <f>'[2]11'!H79</f>
        <v>0</v>
      </c>
      <c r="H77" s="201">
        <f>'[2]11'!I79</f>
        <v>27</v>
      </c>
      <c r="I77" s="201">
        <f>'[2]11'!J79</f>
        <v>0</v>
      </c>
      <c r="J77" s="201">
        <f>'[2]11'!K79</f>
        <v>0</v>
      </c>
      <c r="K77" s="15">
        <f t="shared" si="13"/>
        <v>27</v>
      </c>
      <c r="L77" s="18">
        <f>frq!C77</f>
        <v>1</v>
      </c>
      <c r="M77" s="125">
        <f t="shared" si="14"/>
        <v>-0.4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26.6</v>
      </c>
      <c r="R77" s="18">
        <v>0.4</v>
      </c>
      <c r="S77" s="18"/>
    </row>
    <row r="78" spans="1:19">
      <c r="A78" s="8" t="s">
        <v>120</v>
      </c>
      <c r="B78" s="200">
        <f>'[2]11'!B80</f>
        <v>0</v>
      </c>
      <c r="C78" s="201">
        <f>'[2]11'!C80</f>
        <v>60</v>
      </c>
      <c r="D78" s="201">
        <f>'[2]11'!D80</f>
        <v>0</v>
      </c>
      <c r="E78" s="201">
        <f>'[2]11'!E80</f>
        <v>0</v>
      </c>
      <c r="F78" s="15">
        <f t="shared" si="16"/>
        <v>60</v>
      </c>
      <c r="G78" s="200">
        <f>'[2]11'!H80</f>
        <v>0</v>
      </c>
      <c r="H78" s="201">
        <f>'[2]11'!I80</f>
        <v>27</v>
      </c>
      <c r="I78" s="201">
        <f>'[2]11'!J80</f>
        <v>0</v>
      </c>
      <c r="J78" s="201">
        <f>'[2]11'!K80</f>
        <v>0</v>
      </c>
      <c r="K78" s="15">
        <f t="shared" si="13"/>
        <v>27</v>
      </c>
      <c r="L78" s="18">
        <f>frq!C78</f>
        <v>1</v>
      </c>
      <c r="M78" s="125">
        <f t="shared" si="14"/>
        <v>-0.4</v>
      </c>
      <c r="N78" s="16">
        <f t="shared" si="10"/>
        <v>27</v>
      </c>
      <c r="O78" s="16">
        <f t="shared" si="11"/>
        <v>0</v>
      </c>
      <c r="P78" s="16">
        <f t="shared" si="12"/>
        <v>0</v>
      </c>
      <c r="Q78" s="17">
        <f t="shared" si="15"/>
        <v>26.6</v>
      </c>
      <c r="R78" s="18">
        <v>0.4</v>
      </c>
      <c r="S78" s="18"/>
    </row>
    <row r="79" spans="1:19">
      <c r="A79" s="8" t="s">
        <v>121</v>
      </c>
      <c r="B79" s="200">
        <f>'[2]11'!B81</f>
        <v>0</v>
      </c>
      <c r="C79" s="201">
        <f>'[2]11'!C81</f>
        <v>60</v>
      </c>
      <c r="D79" s="201">
        <f>'[2]11'!D81</f>
        <v>0</v>
      </c>
      <c r="E79" s="201">
        <f>'[2]11'!E81</f>
        <v>0</v>
      </c>
      <c r="F79" s="15">
        <f t="shared" si="16"/>
        <v>60</v>
      </c>
      <c r="G79" s="200">
        <f>'[2]11'!H81</f>
        <v>0</v>
      </c>
      <c r="H79" s="201">
        <f>'[2]11'!I81</f>
        <v>27</v>
      </c>
      <c r="I79" s="201">
        <f>'[2]11'!J81</f>
        <v>0</v>
      </c>
      <c r="J79" s="201">
        <f>'[2]11'!K81</f>
        <v>0</v>
      </c>
      <c r="K79" s="15">
        <f t="shared" si="13"/>
        <v>27</v>
      </c>
      <c r="L79" s="18">
        <f>frq!C79</f>
        <v>1</v>
      </c>
      <c r="M79" s="125">
        <f t="shared" si="14"/>
        <v>-0.4</v>
      </c>
      <c r="N79" s="16">
        <f t="shared" si="10"/>
        <v>27</v>
      </c>
      <c r="O79" s="16">
        <f t="shared" si="11"/>
        <v>0</v>
      </c>
      <c r="P79" s="16">
        <f t="shared" si="12"/>
        <v>0</v>
      </c>
      <c r="Q79" s="17">
        <f t="shared" si="15"/>
        <v>26.6</v>
      </c>
      <c r="R79" s="18">
        <v>0.4</v>
      </c>
      <c r="S79" s="18"/>
    </row>
    <row r="80" spans="1:19">
      <c r="A80" s="8" t="s">
        <v>122</v>
      </c>
      <c r="B80" s="200">
        <f>'[2]11'!B82</f>
        <v>0</v>
      </c>
      <c r="C80" s="201">
        <f>'[2]11'!C82</f>
        <v>60</v>
      </c>
      <c r="D80" s="201">
        <f>'[2]11'!D82</f>
        <v>0</v>
      </c>
      <c r="E80" s="201">
        <f>'[2]11'!E82</f>
        <v>0</v>
      </c>
      <c r="F80" s="15">
        <f t="shared" si="16"/>
        <v>60</v>
      </c>
      <c r="G80" s="200">
        <f>'[2]11'!H82</f>
        <v>0</v>
      </c>
      <c r="H80" s="201">
        <f>'[2]11'!I82</f>
        <v>26.73</v>
      </c>
      <c r="I80" s="201">
        <f>'[2]11'!J82</f>
        <v>0</v>
      </c>
      <c r="J80" s="201">
        <f>'[2]11'!K82</f>
        <v>0</v>
      </c>
      <c r="K80" s="15">
        <f t="shared" si="13"/>
        <v>26.73</v>
      </c>
      <c r="L80" s="18">
        <f>frq!C80</f>
        <v>1</v>
      </c>
      <c r="M80" s="125">
        <f t="shared" si="14"/>
        <v>-0.4</v>
      </c>
      <c r="N80" s="16">
        <f t="shared" si="10"/>
        <v>26.73</v>
      </c>
      <c r="O80" s="16">
        <f t="shared" si="11"/>
        <v>0</v>
      </c>
      <c r="P80" s="16">
        <f t="shared" si="12"/>
        <v>0</v>
      </c>
      <c r="Q80" s="17">
        <f t="shared" si="15"/>
        <v>26.330000000000002</v>
      </c>
      <c r="R80" s="18">
        <v>0.4</v>
      </c>
      <c r="S80" s="18"/>
    </row>
    <row r="81" spans="1:19">
      <c r="A81" s="8" t="s">
        <v>123</v>
      </c>
      <c r="B81" s="200">
        <f>'[2]11'!B83</f>
        <v>0</v>
      </c>
      <c r="C81" s="201">
        <f>'[2]11'!C83</f>
        <v>60</v>
      </c>
      <c r="D81" s="201">
        <f>'[2]11'!D83</f>
        <v>0</v>
      </c>
      <c r="E81" s="201">
        <f>'[2]11'!E83</f>
        <v>0</v>
      </c>
      <c r="F81" s="15">
        <f t="shared" si="16"/>
        <v>60</v>
      </c>
      <c r="G81" s="200">
        <f>'[2]11'!H83</f>
        <v>0</v>
      </c>
      <c r="H81" s="201">
        <f>'[2]11'!I83</f>
        <v>26.73</v>
      </c>
      <c r="I81" s="201">
        <f>'[2]11'!J83</f>
        <v>0</v>
      </c>
      <c r="J81" s="201">
        <f>'[2]11'!K83</f>
        <v>0</v>
      </c>
      <c r="K81" s="15">
        <f t="shared" si="13"/>
        <v>26.73</v>
      </c>
      <c r="L81" s="18">
        <f>frq!C81</f>
        <v>1</v>
      </c>
      <c r="M81" s="125">
        <f t="shared" si="14"/>
        <v>-0.4</v>
      </c>
      <c r="N81" s="16">
        <f t="shared" si="10"/>
        <v>26.73</v>
      </c>
      <c r="O81" s="16">
        <f t="shared" si="11"/>
        <v>0</v>
      </c>
      <c r="P81" s="16">
        <f t="shared" si="12"/>
        <v>0</v>
      </c>
      <c r="Q81" s="17">
        <f t="shared" si="15"/>
        <v>26.330000000000002</v>
      </c>
      <c r="R81" s="18">
        <v>0.4</v>
      </c>
      <c r="S81" s="18"/>
    </row>
    <row r="82" spans="1:19">
      <c r="A82" s="8" t="s">
        <v>124</v>
      </c>
      <c r="B82" s="200">
        <f>'[2]11'!B84</f>
        <v>0</v>
      </c>
      <c r="C82" s="201">
        <f>'[2]11'!C84</f>
        <v>60</v>
      </c>
      <c r="D82" s="201">
        <f>'[2]11'!D84</f>
        <v>0</v>
      </c>
      <c r="E82" s="201">
        <f>'[2]11'!E84</f>
        <v>0</v>
      </c>
      <c r="F82" s="15">
        <f t="shared" si="16"/>
        <v>60</v>
      </c>
      <c r="G82" s="200">
        <f>'[2]11'!H84</f>
        <v>0</v>
      </c>
      <c r="H82" s="201">
        <f>'[2]11'!I84</f>
        <v>26.73</v>
      </c>
      <c r="I82" s="201">
        <f>'[2]11'!J84</f>
        <v>0</v>
      </c>
      <c r="J82" s="201">
        <f>'[2]11'!K84</f>
        <v>0</v>
      </c>
      <c r="K82" s="15">
        <f t="shared" si="13"/>
        <v>26.73</v>
      </c>
      <c r="L82" s="18">
        <f>frq!C82</f>
        <v>1</v>
      </c>
      <c r="M82" s="125">
        <f t="shared" si="14"/>
        <v>-0.4</v>
      </c>
      <c r="N82" s="16">
        <f t="shared" si="10"/>
        <v>26.73</v>
      </c>
      <c r="O82" s="16">
        <f t="shared" si="11"/>
        <v>0</v>
      </c>
      <c r="P82" s="16">
        <f t="shared" si="12"/>
        <v>0</v>
      </c>
      <c r="Q82" s="17">
        <f t="shared" si="15"/>
        <v>26.330000000000002</v>
      </c>
      <c r="R82" s="18">
        <v>0.4</v>
      </c>
      <c r="S82" s="18"/>
    </row>
    <row r="83" spans="1:19">
      <c r="A83" s="8" t="s">
        <v>125</v>
      </c>
      <c r="B83" s="200">
        <f>'[2]11'!B85</f>
        <v>0</v>
      </c>
      <c r="C83" s="201">
        <f>'[2]11'!C85</f>
        <v>60</v>
      </c>
      <c r="D83" s="201">
        <f>'[2]11'!D85</f>
        <v>0</v>
      </c>
      <c r="E83" s="201">
        <f>'[2]11'!E85</f>
        <v>0</v>
      </c>
      <c r="F83" s="15">
        <f t="shared" si="16"/>
        <v>60</v>
      </c>
      <c r="G83" s="200">
        <f>'[2]11'!H85</f>
        <v>0</v>
      </c>
      <c r="H83" s="201">
        <f>'[2]11'!I85</f>
        <v>27</v>
      </c>
      <c r="I83" s="201">
        <f>'[2]11'!J85</f>
        <v>0</v>
      </c>
      <c r="J83" s="201">
        <f>'[2]11'!K85</f>
        <v>0</v>
      </c>
      <c r="K83" s="15">
        <f t="shared" si="13"/>
        <v>27</v>
      </c>
      <c r="L83" s="18">
        <f>frq!C83</f>
        <v>1</v>
      </c>
      <c r="M83" s="125">
        <f t="shared" si="14"/>
        <v>-0.4</v>
      </c>
      <c r="N83" s="16">
        <f t="shared" si="10"/>
        <v>27</v>
      </c>
      <c r="O83" s="16">
        <f t="shared" si="11"/>
        <v>0</v>
      </c>
      <c r="P83" s="16">
        <f t="shared" si="12"/>
        <v>0</v>
      </c>
      <c r="Q83" s="17">
        <f t="shared" si="15"/>
        <v>26.6</v>
      </c>
      <c r="R83" s="18">
        <v>0.4</v>
      </c>
      <c r="S83" s="18"/>
    </row>
    <row r="84" spans="1:19">
      <c r="A84" s="8" t="s">
        <v>126</v>
      </c>
      <c r="B84" s="200">
        <f>'[2]11'!B86</f>
        <v>0</v>
      </c>
      <c r="C84" s="201">
        <f>'[2]11'!C86</f>
        <v>60</v>
      </c>
      <c r="D84" s="201">
        <f>'[2]11'!D86</f>
        <v>0</v>
      </c>
      <c r="E84" s="201">
        <f>'[2]11'!E86</f>
        <v>0</v>
      </c>
      <c r="F84" s="15">
        <f t="shared" si="16"/>
        <v>60</v>
      </c>
      <c r="G84" s="200">
        <f>'[2]11'!H86</f>
        <v>0</v>
      </c>
      <c r="H84" s="201">
        <f>'[2]11'!I86</f>
        <v>27</v>
      </c>
      <c r="I84" s="201">
        <f>'[2]11'!J86</f>
        <v>0</v>
      </c>
      <c r="J84" s="201">
        <f>'[2]11'!K86</f>
        <v>0</v>
      </c>
      <c r="K84" s="15">
        <f t="shared" si="13"/>
        <v>27</v>
      </c>
      <c r="L84" s="18">
        <f>frq!C84</f>
        <v>1</v>
      </c>
      <c r="M84" s="125">
        <f t="shared" si="14"/>
        <v>-0.4</v>
      </c>
      <c r="N84" s="16">
        <f t="shared" si="10"/>
        <v>27</v>
      </c>
      <c r="O84" s="16">
        <f t="shared" si="11"/>
        <v>0</v>
      </c>
      <c r="P84" s="16">
        <f t="shared" si="12"/>
        <v>0</v>
      </c>
      <c r="Q84" s="17">
        <f t="shared" si="15"/>
        <v>26.6</v>
      </c>
      <c r="R84" s="18">
        <v>0.4</v>
      </c>
      <c r="S84" s="18"/>
    </row>
    <row r="85" spans="1:19">
      <c r="A85" s="8" t="s">
        <v>127</v>
      </c>
      <c r="B85" s="200">
        <f>'[2]11'!B87</f>
        <v>0</v>
      </c>
      <c r="C85" s="201">
        <f>'[2]11'!C87</f>
        <v>60</v>
      </c>
      <c r="D85" s="201">
        <f>'[2]11'!D87</f>
        <v>0</v>
      </c>
      <c r="E85" s="201">
        <f>'[2]11'!E87</f>
        <v>0</v>
      </c>
      <c r="F85" s="15">
        <f t="shared" si="16"/>
        <v>60</v>
      </c>
      <c r="G85" s="200">
        <f>'[2]11'!H87</f>
        <v>0</v>
      </c>
      <c r="H85" s="201">
        <f>'[2]11'!I87</f>
        <v>27</v>
      </c>
      <c r="I85" s="201">
        <f>'[2]11'!J87</f>
        <v>0</v>
      </c>
      <c r="J85" s="201">
        <f>'[2]11'!K87</f>
        <v>0</v>
      </c>
      <c r="K85" s="15">
        <f t="shared" si="13"/>
        <v>27</v>
      </c>
      <c r="L85" s="18">
        <f>frq!C85</f>
        <v>1</v>
      </c>
      <c r="M85" s="125">
        <f t="shared" si="14"/>
        <v>-0.4</v>
      </c>
      <c r="N85" s="16">
        <f t="shared" si="10"/>
        <v>27</v>
      </c>
      <c r="O85" s="16">
        <f t="shared" si="11"/>
        <v>0</v>
      </c>
      <c r="P85" s="16">
        <f t="shared" si="12"/>
        <v>0</v>
      </c>
      <c r="Q85" s="17">
        <f t="shared" si="15"/>
        <v>26.6</v>
      </c>
      <c r="R85" s="18">
        <v>0.4</v>
      </c>
      <c r="S85" s="18"/>
    </row>
    <row r="86" spans="1:19">
      <c r="A86" s="8" t="s">
        <v>128</v>
      </c>
      <c r="B86" s="200">
        <f>'[2]11'!B88</f>
        <v>0</v>
      </c>
      <c r="C86" s="201">
        <f>'[2]11'!C88</f>
        <v>60</v>
      </c>
      <c r="D86" s="201">
        <f>'[2]11'!D88</f>
        <v>0</v>
      </c>
      <c r="E86" s="201">
        <f>'[2]11'!E88</f>
        <v>0</v>
      </c>
      <c r="F86" s="15">
        <f t="shared" si="16"/>
        <v>60</v>
      </c>
      <c r="G86" s="200">
        <f>'[2]11'!H88</f>
        <v>0</v>
      </c>
      <c r="H86" s="201">
        <f>'[2]11'!I88</f>
        <v>26.73</v>
      </c>
      <c r="I86" s="201">
        <f>'[2]11'!J88</f>
        <v>0</v>
      </c>
      <c r="J86" s="201">
        <f>'[2]11'!K88</f>
        <v>0</v>
      </c>
      <c r="K86" s="15">
        <f t="shared" si="13"/>
        <v>26.73</v>
      </c>
      <c r="L86" s="18">
        <f>frq!C86</f>
        <v>1</v>
      </c>
      <c r="M86" s="125">
        <f t="shared" si="14"/>
        <v>-0.4</v>
      </c>
      <c r="N86" s="16">
        <f t="shared" si="10"/>
        <v>26.73</v>
      </c>
      <c r="O86" s="16">
        <f t="shared" si="11"/>
        <v>0</v>
      </c>
      <c r="P86" s="16">
        <f t="shared" si="12"/>
        <v>0</v>
      </c>
      <c r="Q86" s="17">
        <f t="shared" si="15"/>
        <v>26.330000000000002</v>
      </c>
      <c r="R86" s="18">
        <v>0.4</v>
      </c>
      <c r="S86" s="18"/>
    </row>
    <row r="87" spans="1:19">
      <c r="A87" s="8" t="s">
        <v>129</v>
      </c>
      <c r="B87" s="200">
        <f>'[2]11'!B89</f>
        <v>0</v>
      </c>
      <c r="C87" s="201">
        <f>'[2]11'!C89</f>
        <v>60</v>
      </c>
      <c r="D87" s="201">
        <f>'[2]11'!D89</f>
        <v>0</v>
      </c>
      <c r="E87" s="201">
        <f>'[2]11'!E89</f>
        <v>0</v>
      </c>
      <c r="F87" s="15">
        <f t="shared" si="16"/>
        <v>60</v>
      </c>
      <c r="G87" s="200">
        <f>'[2]11'!H89</f>
        <v>0</v>
      </c>
      <c r="H87" s="201">
        <f>'[2]11'!I89</f>
        <v>27.71</v>
      </c>
      <c r="I87" s="201">
        <f>'[2]11'!J89</f>
        <v>0</v>
      </c>
      <c r="J87" s="201">
        <f>'[2]11'!K89</f>
        <v>0</v>
      </c>
      <c r="K87" s="15">
        <f t="shared" si="13"/>
        <v>27.71</v>
      </c>
      <c r="L87" s="18">
        <f>frq!C87</f>
        <v>1</v>
      </c>
      <c r="M87" s="125">
        <f t="shared" si="14"/>
        <v>-0.4</v>
      </c>
      <c r="N87" s="16">
        <f t="shared" si="10"/>
        <v>27.71</v>
      </c>
      <c r="O87" s="16">
        <f t="shared" si="11"/>
        <v>0</v>
      </c>
      <c r="P87" s="16">
        <f t="shared" si="12"/>
        <v>0</v>
      </c>
      <c r="Q87" s="17">
        <f t="shared" si="15"/>
        <v>27.310000000000002</v>
      </c>
      <c r="R87" s="18">
        <v>0.4</v>
      </c>
      <c r="S87" s="18"/>
    </row>
    <row r="88" spans="1:19">
      <c r="A88" s="8" t="s">
        <v>130</v>
      </c>
      <c r="B88" s="200">
        <f>'[2]11'!B90</f>
        <v>0</v>
      </c>
      <c r="C88" s="201">
        <f>'[2]11'!C90</f>
        <v>60</v>
      </c>
      <c r="D88" s="201">
        <f>'[2]11'!D90</f>
        <v>0</v>
      </c>
      <c r="E88" s="201">
        <f>'[2]11'!E90</f>
        <v>0</v>
      </c>
      <c r="F88" s="15">
        <f t="shared" si="16"/>
        <v>60</v>
      </c>
      <c r="G88" s="200">
        <f>'[2]11'!H90</f>
        <v>0</v>
      </c>
      <c r="H88" s="201">
        <f>'[2]11'!I90</f>
        <v>28</v>
      </c>
      <c r="I88" s="201">
        <f>'[2]11'!J90</f>
        <v>0</v>
      </c>
      <c r="J88" s="201">
        <f>'[2]11'!K90</f>
        <v>0</v>
      </c>
      <c r="K88" s="15">
        <f t="shared" si="13"/>
        <v>28</v>
      </c>
      <c r="L88" s="18">
        <f>frq!C88</f>
        <v>1</v>
      </c>
      <c r="M88" s="125">
        <f t="shared" si="14"/>
        <v>-0.4</v>
      </c>
      <c r="N88" s="16">
        <f t="shared" si="10"/>
        <v>28</v>
      </c>
      <c r="O88" s="16">
        <f t="shared" si="11"/>
        <v>0</v>
      </c>
      <c r="P88" s="16">
        <f t="shared" si="12"/>
        <v>0</v>
      </c>
      <c r="Q88" s="17">
        <f t="shared" si="15"/>
        <v>27.6</v>
      </c>
      <c r="R88" s="18">
        <v>0.4</v>
      </c>
      <c r="S88" s="18"/>
    </row>
    <row r="89" spans="1:19">
      <c r="A89" s="8" t="s">
        <v>131</v>
      </c>
      <c r="B89" s="200">
        <f>'[2]11'!B91</f>
        <v>0</v>
      </c>
      <c r="C89" s="201">
        <f>'[2]11'!C91</f>
        <v>60</v>
      </c>
      <c r="D89" s="201">
        <f>'[2]11'!D91</f>
        <v>0</v>
      </c>
      <c r="E89" s="201">
        <f>'[2]11'!E91</f>
        <v>0</v>
      </c>
      <c r="F89" s="15">
        <f t="shared" si="16"/>
        <v>60</v>
      </c>
      <c r="G89" s="200">
        <f>'[2]11'!H91</f>
        <v>0</v>
      </c>
      <c r="H89" s="201">
        <f>'[2]11'!I91</f>
        <v>28</v>
      </c>
      <c r="I89" s="201">
        <f>'[2]11'!J91</f>
        <v>0</v>
      </c>
      <c r="J89" s="201">
        <f>'[2]11'!K91</f>
        <v>0</v>
      </c>
      <c r="K89" s="15">
        <f t="shared" si="13"/>
        <v>28</v>
      </c>
      <c r="L89" s="18">
        <f>frq!C89</f>
        <v>1</v>
      </c>
      <c r="M89" s="125">
        <f t="shared" si="14"/>
        <v>-0.4</v>
      </c>
      <c r="N89" s="16">
        <f t="shared" si="10"/>
        <v>28</v>
      </c>
      <c r="O89" s="16">
        <f t="shared" si="11"/>
        <v>0</v>
      </c>
      <c r="P89" s="16">
        <f t="shared" si="12"/>
        <v>0</v>
      </c>
      <c r="Q89" s="17">
        <f t="shared" si="15"/>
        <v>27.6</v>
      </c>
      <c r="R89" s="18">
        <v>0.4</v>
      </c>
      <c r="S89" s="18"/>
    </row>
    <row r="90" spans="1:19">
      <c r="A90" s="8" t="s">
        <v>132</v>
      </c>
      <c r="B90" s="200">
        <f>'[2]11'!B92</f>
        <v>0</v>
      </c>
      <c r="C90" s="201">
        <f>'[2]11'!C92</f>
        <v>60</v>
      </c>
      <c r="D90" s="201">
        <f>'[2]11'!D92</f>
        <v>0</v>
      </c>
      <c r="E90" s="201">
        <f>'[2]11'!E92</f>
        <v>0</v>
      </c>
      <c r="F90" s="15">
        <f t="shared" si="16"/>
        <v>60</v>
      </c>
      <c r="G90" s="200">
        <f>'[2]11'!H92</f>
        <v>0</v>
      </c>
      <c r="H90" s="201">
        <f>'[2]11'!I92</f>
        <v>28</v>
      </c>
      <c r="I90" s="201">
        <f>'[2]11'!J92</f>
        <v>0</v>
      </c>
      <c r="J90" s="201">
        <f>'[2]11'!K92</f>
        <v>0</v>
      </c>
      <c r="K90" s="15">
        <f t="shared" si="13"/>
        <v>28</v>
      </c>
      <c r="L90" s="18">
        <f>frq!C90</f>
        <v>1</v>
      </c>
      <c r="M90" s="125">
        <f t="shared" si="14"/>
        <v>-0.4</v>
      </c>
      <c r="N90" s="16">
        <f t="shared" si="10"/>
        <v>28</v>
      </c>
      <c r="O90" s="16">
        <f t="shared" si="11"/>
        <v>0</v>
      </c>
      <c r="P90" s="16">
        <f t="shared" si="12"/>
        <v>0</v>
      </c>
      <c r="Q90" s="17">
        <f t="shared" si="15"/>
        <v>27.6</v>
      </c>
      <c r="R90" s="18">
        <v>0.4</v>
      </c>
      <c r="S90" s="18"/>
    </row>
    <row r="91" spans="1:19">
      <c r="A91" s="8" t="s">
        <v>133</v>
      </c>
      <c r="B91" s="200">
        <f>'[2]11'!B93</f>
        <v>0</v>
      </c>
      <c r="C91" s="201">
        <f>'[2]11'!C93</f>
        <v>60</v>
      </c>
      <c r="D91" s="201">
        <f>'[2]11'!D93</f>
        <v>0</v>
      </c>
      <c r="E91" s="201">
        <f>'[2]11'!E93</f>
        <v>0</v>
      </c>
      <c r="F91" s="15">
        <f t="shared" si="16"/>
        <v>60</v>
      </c>
      <c r="G91" s="200">
        <f>'[2]11'!H93</f>
        <v>0</v>
      </c>
      <c r="H91" s="201">
        <f>'[2]11'!I93</f>
        <v>28</v>
      </c>
      <c r="I91" s="201">
        <f>'[2]11'!J93</f>
        <v>0</v>
      </c>
      <c r="J91" s="201">
        <f>'[2]11'!K93</f>
        <v>0</v>
      </c>
      <c r="K91" s="15">
        <f t="shared" si="13"/>
        <v>28</v>
      </c>
      <c r="L91" s="18">
        <f>frq!C91</f>
        <v>1</v>
      </c>
      <c r="M91" s="125">
        <f t="shared" si="14"/>
        <v>-0.4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27.6</v>
      </c>
      <c r="R91" s="18">
        <v>0.4</v>
      </c>
      <c r="S91" s="18"/>
    </row>
    <row r="92" spans="1:19">
      <c r="A92" s="8" t="s">
        <v>134</v>
      </c>
      <c r="B92" s="200">
        <f>'[2]11'!B94</f>
        <v>0</v>
      </c>
      <c r="C92" s="201">
        <f>'[2]11'!C94</f>
        <v>60</v>
      </c>
      <c r="D92" s="201">
        <f>'[2]11'!D94</f>
        <v>0</v>
      </c>
      <c r="E92" s="201">
        <f>'[2]11'!E94</f>
        <v>0</v>
      </c>
      <c r="F92" s="15">
        <f t="shared" si="16"/>
        <v>60</v>
      </c>
      <c r="G92" s="200">
        <f>'[2]11'!H94</f>
        <v>0</v>
      </c>
      <c r="H92" s="201">
        <f>'[2]11'!I94</f>
        <v>28</v>
      </c>
      <c r="I92" s="201">
        <f>'[2]11'!J94</f>
        <v>0</v>
      </c>
      <c r="J92" s="201">
        <f>'[2]11'!K94</f>
        <v>0</v>
      </c>
      <c r="K92" s="15">
        <f t="shared" si="13"/>
        <v>28</v>
      </c>
      <c r="L92" s="18">
        <f>frq!C92</f>
        <v>1</v>
      </c>
      <c r="M92" s="125">
        <f t="shared" si="14"/>
        <v>-0.4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27.6</v>
      </c>
      <c r="R92" s="18">
        <v>0.4</v>
      </c>
      <c r="S92" s="18"/>
    </row>
    <row r="93" spans="1:19">
      <c r="A93" s="8" t="s">
        <v>135</v>
      </c>
      <c r="B93" s="200">
        <f>'[2]11'!B95</f>
        <v>0</v>
      </c>
      <c r="C93" s="201">
        <f>'[2]11'!C95</f>
        <v>60</v>
      </c>
      <c r="D93" s="201">
        <f>'[2]11'!D95</f>
        <v>0</v>
      </c>
      <c r="E93" s="201">
        <f>'[2]11'!E95</f>
        <v>0</v>
      </c>
      <c r="F93" s="15">
        <f t="shared" si="16"/>
        <v>60</v>
      </c>
      <c r="G93" s="200">
        <f>'[2]11'!H95</f>
        <v>0</v>
      </c>
      <c r="H93" s="201">
        <f>'[2]11'!I95</f>
        <v>28</v>
      </c>
      <c r="I93" s="201">
        <f>'[2]11'!J95</f>
        <v>0</v>
      </c>
      <c r="J93" s="201">
        <f>'[2]11'!K95</f>
        <v>0</v>
      </c>
      <c r="K93" s="15">
        <f t="shared" si="13"/>
        <v>28</v>
      </c>
      <c r="L93" s="18">
        <f>frq!C93</f>
        <v>1</v>
      </c>
      <c r="M93" s="125">
        <f t="shared" si="14"/>
        <v>-0.4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27.6</v>
      </c>
      <c r="R93" s="18">
        <v>0.4</v>
      </c>
      <c r="S93" s="18"/>
    </row>
    <row r="94" spans="1:19">
      <c r="A94" s="8" t="s">
        <v>136</v>
      </c>
      <c r="B94" s="200">
        <f>'[2]11'!B96</f>
        <v>0</v>
      </c>
      <c r="C94" s="201">
        <f>'[2]11'!C96</f>
        <v>60</v>
      </c>
      <c r="D94" s="201">
        <f>'[2]11'!D96</f>
        <v>0</v>
      </c>
      <c r="E94" s="201">
        <f>'[2]11'!E96</f>
        <v>0</v>
      </c>
      <c r="F94" s="15">
        <f t="shared" si="16"/>
        <v>60</v>
      </c>
      <c r="G94" s="200">
        <f>'[2]11'!H96</f>
        <v>0</v>
      </c>
      <c r="H94" s="201">
        <f>'[2]11'!I96</f>
        <v>28</v>
      </c>
      <c r="I94" s="201">
        <f>'[2]11'!J96</f>
        <v>0</v>
      </c>
      <c r="J94" s="201">
        <f>'[2]11'!K96</f>
        <v>0</v>
      </c>
      <c r="K94" s="15">
        <f t="shared" si="13"/>
        <v>28</v>
      </c>
      <c r="L94" s="18">
        <f>frq!C94</f>
        <v>1</v>
      </c>
      <c r="M94" s="125">
        <f t="shared" si="14"/>
        <v>-0.4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27.6</v>
      </c>
      <c r="R94" s="18">
        <v>0.4</v>
      </c>
      <c r="S94" s="18"/>
    </row>
    <row r="95" spans="1:19">
      <c r="A95" s="8" t="s">
        <v>137</v>
      </c>
      <c r="B95" s="200">
        <f>'[2]11'!B97</f>
        <v>0</v>
      </c>
      <c r="C95" s="201">
        <f>'[2]11'!C97</f>
        <v>60</v>
      </c>
      <c r="D95" s="201">
        <f>'[2]11'!D97</f>
        <v>0</v>
      </c>
      <c r="E95" s="201">
        <f>'[2]11'!E97</f>
        <v>0</v>
      </c>
      <c r="F95" s="15">
        <f t="shared" si="16"/>
        <v>60</v>
      </c>
      <c r="G95" s="200">
        <f>'[2]11'!H97</f>
        <v>0</v>
      </c>
      <c r="H95" s="201">
        <f>'[2]11'!I97</f>
        <v>28</v>
      </c>
      <c r="I95" s="201">
        <f>'[2]11'!J97</f>
        <v>0</v>
      </c>
      <c r="J95" s="201">
        <f>'[2]11'!K97</f>
        <v>0</v>
      </c>
      <c r="K95" s="15">
        <f t="shared" si="13"/>
        <v>28</v>
      </c>
      <c r="L95" s="18">
        <f>frq!C95</f>
        <v>1</v>
      </c>
      <c r="M95" s="125">
        <f t="shared" si="14"/>
        <v>-0.4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27.6</v>
      </c>
      <c r="R95" s="18">
        <v>0.4</v>
      </c>
      <c r="S95" s="18"/>
    </row>
    <row r="96" spans="1:19">
      <c r="A96" s="8" t="s">
        <v>138</v>
      </c>
      <c r="B96" s="200">
        <f>'[2]11'!B98</f>
        <v>0</v>
      </c>
      <c r="C96" s="201">
        <f>'[2]11'!C98</f>
        <v>60</v>
      </c>
      <c r="D96" s="201">
        <f>'[2]11'!D98</f>
        <v>0</v>
      </c>
      <c r="E96" s="201">
        <f>'[2]11'!E98</f>
        <v>0</v>
      </c>
      <c r="F96" s="15">
        <f t="shared" si="16"/>
        <v>60</v>
      </c>
      <c r="G96" s="200">
        <f>'[2]11'!H98</f>
        <v>0</v>
      </c>
      <c r="H96" s="201">
        <f>'[2]11'!I98</f>
        <v>28</v>
      </c>
      <c r="I96" s="201">
        <f>'[2]11'!J98</f>
        <v>0</v>
      </c>
      <c r="J96" s="201">
        <f>'[2]11'!K98</f>
        <v>0</v>
      </c>
      <c r="K96" s="15">
        <f t="shared" si="13"/>
        <v>28</v>
      </c>
      <c r="L96" s="18">
        <f>frq!C96</f>
        <v>1</v>
      </c>
      <c r="M96" s="125">
        <f t="shared" si="14"/>
        <v>-0.4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27.6</v>
      </c>
      <c r="R96" s="18">
        <v>0.4</v>
      </c>
      <c r="S96" s="18"/>
    </row>
    <row r="97" spans="1:19">
      <c r="A97" s="8" t="s">
        <v>139</v>
      </c>
      <c r="B97" s="200">
        <f>'[2]11'!B99</f>
        <v>0</v>
      </c>
      <c r="C97" s="201">
        <f>'[2]11'!C99</f>
        <v>60</v>
      </c>
      <c r="D97" s="201">
        <f>'[2]11'!D99</f>
        <v>0</v>
      </c>
      <c r="E97" s="201">
        <f>'[2]11'!E99</f>
        <v>0</v>
      </c>
      <c r="F97" s="15">
        <f t="shared" si="16"/>
        <v>60</v>
      </c>
      <c r="G97" s="200">
        <f>'[2]11'!H99</f>
        <v>0</v>
      </c>
      <c r="H97" s="201">
        <f>'[2]11'!I99</f>
        <v>29</v>
      </c>
      <c r="I97" s="201">
        <f>'[2]11'!J99</f>
        <v>0</v>
      </c>
      <c r="J97" s="201">
        <f>'[2]11'!K99</f>
        <v>0</v>
      </c>
      <c r="K97" s="15">
        <f t="shared" si="13"/>
        <v>29</v>
      </c>
      <c r="L97" s="18">
        <f>frq!C97</f>
        <v>1</v>
      </c>
      <c r="M97" s="125">
        <f t="shared" si="14"/>
        <v>-0.4</v>
      </c>
      <c r="N97" s="16">
        <f t="shared" si="10"/>
        <v>29</v>
      </c>
      <c r="O97" s="16">
        <f t="shared" si="11"/>
        <v>0</v>
      </c>
      <c r="P97" s="16">
        <f t="shared" si="12"/>
        <v>0</v>
      </c>
      <c r="Q97" s="17">
        <f t="shared" si="15"/>
        <v>28.6</v>
      </c>
      <c r="R97" s="18">
        <v>0.4</v>
      </c>
      <c r="S97" s="18"/>
    </row>
    <row r="98" spans="1:19" ht="15.75" thickBot="1">
      <c r="A98" s="8" t="s">
        <v>140</v>
      </c>
      <c r="B98" s="200">
        <f>'[2]11'!B100</f>
        <v>0</v>
      </c>
      <c r="C98" s="201">
        <f>'[2]11'!C100</f>
        <v>60</v>
      </c>
      <c r="D98" s="201">
        <f>'[2]11'!D100</f>
        <v>0</v>
      </c>
      <c r="E98" s="201">
        <f>'[2]11'!E100</f>
        <v>0</v>
      </c>
      <c r="F98" s="15">
        <f t="shared" si="16"/>
        <v>60</v>
      </c>
      <c r="G98" s="200">
        <f>'[2]11'!H100</f>
        <v>0</v>
      </c>
      <c r="H98" s="201">
        <f>'[2]11'!I100</f>
        <v>29</v>
      </c>
      <c r="I98" s="201">
        <f>'[2]11'!J100</f>
        <v>0</v>
      </c>
      <c r="J98" s="201">
        <f>'[2]11'!K100</f>
        <v>0</v>
      </c>
      <c r="K98" s="15">
        <f t="shared" si="13"/>
        <v>29</v>
      </c>
      <c r="L98" s="18">
        <f>frq!C98</f>
        <v>1</v>
      </c>
      <c r="M98" s="125">
        <f t="shared" si="14"/>
        <v>-0.4</v>
      </c>
      <c r="N98" s="16">
        <f t="shared" si="10"/>
        <v>29</v>
      </c>
      <c r="O98" s="16">
        <f t="shared" si="11"/>
        <v>0</v>
      </c>
      <c r="P98" s="16">
        <f t="shared" si="12"/>
        <v>0</v>
      </c>
      <c r="Q98" s="17">
        <f t="shared" si="15"/>
        <v>28.6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9.2774999999999993E-3</v>
      </c>
      <c r="H99" s="128">
        <f t="shared" si="17"/>
        <v>0.62210750000000004</v>
      </c>
      <c r="I99" s="128">
        <f t="shared" si="17"/>
        <v>0</v>
      </c>
      <c r="J99" s="128">
        <f t="shared" si="17"/>
        <v>0</v>
      </c>
      <c r="K99" s="128">
        <f t="shared" si="17"/>
        <v>0.63138500000000009</v>
      </c>
      <c r="L99" s="128">
        <f t="shared" si="17"/>
        <v>2.4E-2</v>
      </c>
      <c r="M99" s="128">
        <f t="shared" si="17"/>
        <v>-3.0224999999999853E-3</v>
      </c>
      <c r="N99" s="128">
        <f t="shared" si="17"/>
        <v>0.62210750000000004</v>
      </c>
      <c r="O99" s="128">
        <f t="shared" si="17"/>
        <v>0</v>
      </c>
      <c r="P99" s="128">
        <f t="shared" si="17"/>
        <v>0</v>
      </c>
      <c r="Q99" s="128">
        <f t="shared" si="17"/>
        <v>0.61908499999999922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1020</v>
      </c>
      <c r="G3" s="16">
        <f>'[3]11'!G5</f>
        <v>0</v>
      </c>
      <c r="H3" s="17">
        <f>SUM(B3:G3)</f>
        <v>1340</v>
      </c>
      <c r="I3" s="15">
        <f>'[3]11'!J5</f>
        <v>266.44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266.44</v>
      </c>
      <c r="P3" s="18">
        <f>frq!C3</f>
        <v>1</v>
      </c>
      <c r="Q3" s="15">
        <f t="shared" ref="Q3:V18" si="0">IF($P3=1,I3,IF(AND($P3=0.985,I3&gt;0.985*B3),B3*0.985,IF(AND($P3=0.965,I3&gt;0.965*B3),0.965*B3,I3)))</f>
        <v>266.44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266.44</v>
      </c>
      <c r="X3" s="8">
        <f>AW3</f>
        <v>1.78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1.78</v>
      </c>
      <c r="AE3" s="8">
        <f>BD3</f>
        <v>1.78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1.78</v>
      </c>
      <c r="AL3" s="8">
        <f t="shared" ref="AL3:AQ18" si="3">Q3-X3-AE3</f>
        <v>262.88000000000005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262.88000000000005</v>
      </c>
      <c r="AT3" s="8">
        <v>32</v>
      </c>
      <c r="AU3" s="8">
        <v>32</v>
      </c>
      <c r="AW3" s="204">
        <v>1.78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1.78</v>
      </c>
      <c r="BD3" s="204">
        <v>1.78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1.78</v>
      </c>
      <c r="BL3" s="8">
        <f>AT3</f>
        <v>32</v>
      </c>
      <c r="BM3" s="8">
        <f>AU3</f>
        <v>32</v>
      </c>
      <c r="BN3" s="8">
        <f>BC3</f>
        <v>1.78</v>
      </c>
      <c r="BO3" s="8">
        <f>BJ3</f>
        <v>1.78</v>
      </c>
      <c r="BP3" s="139">
        <f>BL3-BN3</f>
        <v>30.22</v>
      </c>
      <c r="BQ3" s="139">
        <f>BM3-BO3</f>
        <v>30.22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1020</v>
      </c>
      <c r="G4" s="16">
        <f>'[3]11'!G6</f>
        <v>0</v>
      </c>
      <c r="H4" s="17">
        <f>SUM(B4:G4)</f>
        <v>1340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1.78</v>
      </c>
      <c r="AE4" s="8">
        <f t="shared" ref="AE4:AE67" si="11">BD4</f>
        <v>1.78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1.78</v>
      </c>
      <c r="AL4" s="8">
        <f t="shared" si="3"/>
        <v>266.44000000000005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266.44000000000005</v>
      </c>
      <c r="AT4" s="8">
        <v>32</v>
      </c>
      <c r="AU4" s="8">
        <v>32</v>
      </c>
      <c r="AW4" s="204">
        <v>1.78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1.78</v>
      </c>
      <c r="BD4" s="204">
        <v>1.78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1.78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1.78</v>
      </c>
      <c r="BO4" s="8">
        <f t="shared" ref="BO4:BO67" si="24">BJ4</f>
        <v>1.78</v>
      </c>
      <c r="BP4" s="139">
        <f t="shared" ref="BP4:BP67" si="25">BL4-BN4</f>
        <v>30.22</v>
      </c>
      <c r="BQ4" s="139">
        <f t="shared" ref="BQ4:BQ67" si="26">BM4-BO4</f>
        <v>30.22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1020</v>
      </c>
      <c r="G5" s="16">
        <f>'[3]11'!G7</f>
        <v>0</v>
      </c>
      <c r="H5" s="17">
        <f t="shared" ref="H5:H68" si="27">SUM(B5:G5)</f>
        <v>1340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1.78</v>
      </c>
      <c r="AE5" s="8">
        <f t="shared" si="11"/>
        <v>1.78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266.44000000000005</v>
      </c>
      <c r="AT5" s="8">
        <v>1.78</v>
      </c>
      <c r="AU5" s="8">
        <v>1.78</v>
      </c>
      <c r="AW5" s="204">
        <v>1.78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1.78</v>
      </c>
      <c r="BD5" s="204">
        <v>1.78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1.78</v>
      </c>
      <c r="BL5" s="8">
        <f t="shared" si="21"/>
        <v>1.78</v>
      </c>
      <c r="BM5" s="8">
        <f t="shared" si="22"/>
        <v>1.78</v>
      </c>
      <c r="BN5" s="8">
        <f t="shared" si="23"/>
        <v>1.78</v>
      </c>
      <c r="BO5" s="8">
        <f t="shared" si="24"/>
        <v>1.78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1020</v>
      </c>
      <c r="G6" s="16">
        <f>'[3]11'!G8</f>
        <v>0</v>
      </c>
      <c r="H6" s="17">
        <f t="shared" si="27"/>
        <v>1340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1.78</v>
      </c>
      <c r="AE6" s="8">
        <f t="shared" si="11"/>
        <v>1.78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266.44000000000005</v>
      </c>
      <c r="AT6" s="8">
        <v>1.78</v>
      </c>
      <c r="AU6" s="8">
        <v>1.78</v>
      </c>
      <c r="AW6" s="204">
        <v>1.78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1.78</v>
      </c>
      <c r="BD6" s="204">
        <v>1.78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1.78</v>
      </c>
      <c r="BL6" s="8">
        <f t="shared" si="21"/>
        <v>1.78</v>
      </c>
      <c r="BM6" s="8">
        <f t="shared" si="22"/>
        <v>1.78</v>
      </c>
      <c r="BN6" s="8">
        <f t="shared" si="23"/>
        <v>1.78</v>
      </c>
      <c r="BO6" s="8">
        <f t="shared" si="24"/>
        <v>1.78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1020</v>
      </c>
      <c r="G7" s="16">
        <f>'[3]11'!G9</f>
        <v>0</v>
      </c>
      <c r="H7" s="17">
        <f t="shared" si="27"/>
        <v>1340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1.78</v>
      </c>
      <c r="AE7" s="8">
        <f t="shared" si="11"/>
        <v>1.78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266.44000000000005</v>
      </c>
      <c r="AT7" s="8">
        <v>1.78</v>
      </c>
      <c r="AU7" s="8">
        <v>1.78</v>
      </c>
      <c r="AW7" s="204">
        <v>1.78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1.78</v>
      </c>
      <c r="BD7" s="204">
        <v>1.78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1.78</v>
      </c>
      <c r="BL7" s="8">
        <f t="shared" si="21"/>
        <v>1.78</v>
      </c>
      <c r="BM7" s="8">
        <f t="shared" si="22"/>
        <v>1.78</v>
      </c>
      <c r="BN7" s="8">
        <f t="shared" si="23"/>
        <v>1.78</v>
      </c>
      <c r="BO7" s="8">
        <f t="shared" si="24"/>
        <v>1.78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1020</v>
      </c>
      <c r="G8" s="16">
        <f>'[3]11'!G10</f>
        <v>0</v>
      </c>
      <c r="H8" s="17">
        <f t="shared" si="27"/>
        <v>1340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1.78</v>
      </c>
      <c r="AE8" s="8">
        <f t="shared" si="11"/>
        <v>1.78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266.44000000000005</v>
      </c>
      <c r="AT8" s="8">
        <v>1.78</v>
      </c>
      <c r="AU8" s="8">
        <v>1.78</v>
      </c>
      <c r="AW8" s="204">
        <v>1.78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1.78</v>
      </c>
      <c r="BD8" s="204">
        <v>1.78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1.78</v>
      </c>
      <c r="BL8" s="8">
        <f t="shared" si="21"/>
        <v>1.78</v>
      </c>
      <c r="BM8" s="8">
        <f t="shared" si="22"/>
        <v>1.78</v>
      </c>
      <c r="BN8" s="8">
        <f t="shared" si="23"/>
        <v>1.78</v>
      </c>
      <c r="BO8" s="8">
        <f t="shared" si="24"/>
        <v>1.78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1020</v>
      </c>
      <c r="G9" s="16">
        <f>'[3]11'!G11</f>
        <v>0</v>
      </c>
      <c r="H9" s="17">
        <f t="shared" si="27"/>
        <v>1340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1.78</v>
      </c>
      <c r="AE9" s="8">
        <f t="shared" si="11"/>
        <v>1.78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266.44000000000005</v>
      </c>
      <c r="AT9" s="8">
        <v>1.78</v>
      </c>
      <c r="AU9" s="8">
        <v>1.78</v>
      </c>
      <c r="AW9" s="204">
        <v>1.78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1.78</v>
      </c>
      <c r="BD9" s="204">
        <v>1.78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1.78</v>
      </c>
      <c r="BL9" s="8">
        <f t="shared" si="21"/>
        <v>1.78</v>
      </c>
      <c r="BM9" s="8">
        <f t="shared" si="22"/>
        <v>1.78</v>
      </c>
      <c r="BN9" s="8">
        <f t="shared" si="23"/>
        <v>1.78</v>
      </c>
      <c r="BO9" s="8">
        <f t="shared" si="24"/>
        <v>1.78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1020</v>
      </c>
      <c r="G10" s="16">
        <f>'[3]11'!G12</f>
        <v>0</v>
      </c>
      <c r="H10" s="17">
        <f t="shared" si="27"/>
        <v>1340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1.78</v>
      </c>
      <c r="AE10" s="8">
        <f t="shared" si="11"/>
        <v>1.78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266.44000000000005</v>
      </c>
      <c r="AT10" s="8">
        <v>1.78</v>
      </c>
      <c r="AU10" s="8">
        <v>1.78</v>
      </c>
      <c r="AW10" s="204">
        <v>1.78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1.78</v>
      </c>
      <c r="BD10" s="204">
        <v>1.78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1.78</v>
      </c>
      <c r="BL10" s="8">
        <f t="shared" si="21"/>
        <v>1.78</v>
      </c>
      <c r="BM10" s="8">
        <f t="shared" si="22"/>
        <v>1.78</v>
      </c>
      <c r="BN10" s="8">
        <f t="shared" si="23"/>
        <v>1.78</v>
      </c>
      <c r="BO10" s="8">
        <f t="shared" si="24"/>
        <v>1.78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1020</v>
      </c>
      <c r="E11" s="16">
        <f>'[3]11'!E13</f>
        <v>0</v>
      </c>
      <c r="F11" s="16">
        <f>'[3]11'!F13</f>
        <v>1020</v>
      </c>
      <c r="G11" s="16">
        <f>'[3]11'!G13</f>
        <v>0</v>
      </c>
      <c r="H11" s="17">
        <f t="shared" si="27"/>
        <v>2360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1.78</v>
      </c>
      <c r="AE11" s="8">
        <f t="shared" si="11"/>
        <v>1.78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266.44000000000005</v>
      </c>
      <c r="AT11" s="8">
        <v>1.78</v>
      </c>
      <c r="AU11" s="8">
        <v>1.78</v>
      </c>
      <c r="AW11" s="204">
        <v>1.78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1.78</v>
      </c>
      <c r="BD11" s="204">
        <v>1.78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1.78</v>
      </c>
      <c r="BL11" s="8">
        <f t="shared" si="21"/>
        <v>1.78</v>
      </c>
      <c r="BM11" s="8">
        <f t="shared" si="22"/>
        <v>1.78</v>
      </c>
      <c r="BN11" s="8">
        <f t="shared" si="23"/>
        <v>1.78</v>
      </c>
      <c r="BO11" s="8">
        <f t="shared" si="24"/>
        <v>1.78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1020</v>
      </c>
      <c r="G12" s="16">
        <f>'[3]11'!G14</f>
        <v>0</v>
      </c>
      <c r="H12" s="17">
        <f t="shared" si="27"/>
        <v>1340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1.78</v>
      </c>
      <c r="AE12" s="8">
        <f t="shared" si="11"/>
        <v>1.78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266.44000000000005</v>
      </c>
      <c r="AT12" s="8">
        <v>1.78</v>
      </c>
      <c r="AU12" s="8">
        <v>1.78</v>
      </c>
      <c r="AW12" s="204">
        <v>1.78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1.78</v>
      </c>
      <c r="BD12" s="204">
        <v>1.78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1.78</v>
      </c>
      <c r="BL12" s="8">
        <f t="shared" si="21"/>
        <v>1.78</v>
      </c>
      <c r="BM12" s="8">
        <f t="shared" si="22"/>
        <v>1.78</v>
      </c>
      <c r="BN12" s="8">
        <f t="shared" si="23"/>
        <v>1.78</v>
      </c>
      <c r="BO12" s="8">
        <f t="shared" si="24"/>
        <v>1.78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1020</v>
      </c>
      <c r="G13" s="16">
        <f>'[3]11'!G15</f>
        <v>0</v>
      </c>
      <c r="H13" s="17">
        <f t="shared" si="27"/>
        <v>1340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1.78</v>
      </c>
      <c r="AE13" s="8">
        <f t="shared" si="11"/>
        <v>1.78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266.44000000000005</v>
      </c>
      <c r="AT13" s="8">
        <v>1.78</v>
      </c>
      <c r="AU13" s="8">
        <v>1.78</v>
      </c>
      <c r="AW13" s="204">
        <v>1.78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1.78</v>
      </c>
      <c r="BD13" s="204">
        <v>1.78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1.78</v>
      </c>
      <c r="BL13" s="8">
        <f t="shared" si="21"/>
        <v>1.78</v>
      </c>
      <c r="BM13" s="8">
        <f t="shared" si="22"/>
        <v>1.78</v>
      </c>
      <c r="BN13" s="8">
        <f t="shared" si="23"/>
        <v>1.78</v>
      </c>
      <c r="BO13" s="8">
        <f t="shared" si="24"/>
        <v>1.78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1020</v>
      </c>
      <c r="G14" s="16">
        <f>'[3]11'!G16</f>
        <v>0</v>
      </c>
      <c r="H14" s="17">
        <f t="shared" si="27"/>
        <v>1340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1.78</v>
      </c>
      <c r="AE14" s="8">
        <f t="shared" si="11"/>
        <v>1.78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266.44000000000005</v>
      </c>
      <c r="AT14" s="8">
        <v>1.78</v>
      </c>
      <c r="AU14" s="8">
        <v>1.78</v>
      </c>
      <c r="AW14" s="204">
        <v>1.78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1.78</v>
      </c>
      <c r="BD14" s="204">
        <v>1.78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1.78</v>
      </c>
      <c r="BL14" s="8">
        <f t="shared" si="21"/>
        <v>1.78</v>
      </c>
      <c r="BM14" s="8">
        <f t="shared" si="22"/>
        <v>1.78</v>
      </c>
      <c r="BN14" s="8">
        <f t="shared" si="23"/>
        <v>1.78</v>
      </c>
      <c r="BO14" s="8">
        <f t="shared" si="24"/>
        <v>1.78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1020</v>
      </c>
      <c r="G15" s="16">
        <f>'[3]11'!G17</f>
        <v>0</v>
      </c>
      <c r="H15" s="17">
        <f t="shared" si="27"/>
        <v>1340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1.78</v>
      </c>
      <c r="AE15" s="8">
        <f t="shared" si="11"/>
        <v>1.78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266.44000000000005</v>
      </c>
      <c r="AT15" s="8">
        <v>1.78</v>
      </c>
      <c r="AU15" s="8">
        <v>1.78</v>
      </c>
      <c r="AW15" s="204">
        <v>1.78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1.78</v>
      </c>
      <c r="BD15" s="204">
        <v>1.78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1.78</v>
      </c>
      <c r="BL15" s="8">
        <f t="shared" si="21"/>
        <v>1.78</v>
      </c>
      <c r="BM15" s="8">
        <f t="shared" si="22"/>
        <v>1.78</v>
      </c>
      <c r="BN15" s="8">
        <f t="shared" si="23"/>
        <v>1.78</v>
      </c>
      <c r="BO15" s="8">
        <f t="shared" si="24"/>
        <v>1.78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1020</v>
      </c>
      <c r="G16" s="16">
        <f>'[3]11'!G18</f>
        <v>0</v>
      </c>
      <c r="H16" s="17">
        <f t="shared" si="27"/>
        <v>1340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1.78</v>
      </c>
      <c r="AE16" s="8">
        <f t="shared" si="11"/>
        <v>1.78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266.44000000000005</v>
      </c>
      <c r="AT16" s="8">
        <v>1.78</v>
      </c>
      <c r="AU16" s="8">
        <v>1.78</v>
      </c>
      <c r="AW16" s="204">
        <v>1.78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1.78</v>
      </c>
      <c r="BD16" s="204">
        <v>1.78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1.78</v>
      </c>
      <c r="BL16" s="8">
        <f t="shared" si="21"/>
        <v>1.78</v>
      </c>
      <c r="BM16" s="8">
        <f t="shared" si="22"/>
        <v>1.78</v>
      </c>
      <c r="BN16" s="8">
        <f t="shared" si="23"/>
        <v>1.78</v>
      </c>
      <c r="BO16" s="8">
        <f t="shared" si="24"/>
        <v>1.78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1020</v>
      </c>
      <c r="G17" s="16">
        <f>'[3]11'!G19</f>
        <v>0</v>
      </c>
      <c r="H17" s="17">
        <f t="shared" si="27"/>
        <v>1340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14.28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14.28</v>
      </c>
      <c r="AE17" s="8">
        <f t="shared" si="11"/>
        <v>14.28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14.28</v>
      </c>
      <c r="AL17" s="8">
        <f t="shared" si="3"/>
        <v>241.44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241.44</v>
      </c>
      <c r="AT17" s="8">
        <v>1.78</v>
      </c>
      <c r="AU17" s="8">
        <v>1.78</v>
      </c>
      <c r="AW17" s="204">
        <v>14.28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14.28</v>
      </c>
      <c r="BD17" s="204">
        <v>14.28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14.28</v>
      </c>
      <c r="BL17" s="8">
        <f t="shared" si="21"/>
        <v>1.78</v>
      </c>
      <c r="BM17" s="8">
        <f t="shared" si="22"/>
        <v>1.78</v>
      </c>
      <c r="BN17" s="8">
        <f t="shared" si="23"/>
        <v>14.28</v>
      </c>
      <c r="BO17" s="8">
        <f t="shared" si="24"/>
        <v>14.28</v>
      </c>
      <c r="BP17" s="139">
        <f t="shared" si="25"/>
        <v>-12.5</v>
      </c>
      <c r="BQ17" s="139">
        <f t="shared" si="26"/>
        <v>-12.5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1020</v>
      </c>
      <c r="G18" s="16">
        <f>'[3]11'!G20</f>
        <v>0</v>
      </c>
      <c r="H18" s="17">
        <f t="shared" si="27"/>
        <v>1340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14.28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14.28</v>
      </c>
      <c r="AE18" s="8">
        <f t="shared" si="11"/>
        <v>14.28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14.28</v>
      </c>
      <c r="AL18" s="8">
        <f t="shared" si="3"/>
        <v>241.44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241.44</v>
      </c>
      <c r="AT18" s="8">
        <v>1.78</v>
      </c>
      <c r="AU18" s="8">
        <v>1.78</v>
      </c>
      <c r="AW18" s="204">
        <v>14.28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14.28</v>
      </c>
      <c r="BD18" s="204">
        <v>14.28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14.28</v>
      </c>
      <c r="BL18" s="8">
        <f t="shared" si="21"/>
        <v>1.78</v>
      </c>
      <c r="BM18" s="8">
        <f t="shared" si="22"/>
        <v>1.78</v>
      </c>
      <c r="BN18" s="8">
        <f t="shared" si="23"/>
        <v>14.28</v>
      </c>
      <c r="BO18" s="8">
        <f t="shared" si="24"/>
        <v>14.28</v>
      </c>
      <c r="BP18" s="139">
        <f t="shared" si="25"/>
        <v>-12.5</v>
      </c>
      <c r="BQ18" s="139">
        <f t="shared" si="26"/>
        <v>-12.5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1020</v>
      </c>
      <c r="G19" s="16">
        <f>'[3]11'!G21</f>
        <v>0</v>
      </c>
      <c r="H19" s="17">
        <f t="shared" si="27"/>
        <v>1340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14.28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14.28</v>
      </c>
      <c r="AE19" s="8">
        <f t="shared" si="11"/>
        <v>14.28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14.28</v>
      </c>
      <c r="AL19" s="8">
        <f t="shared" ref="AL19:AQ61" si="31">Q19-X19-AE19</f>
        <v>241.44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241.44</v>
      </c>
      <c r="AT19" s="8">
        <v>1.78</v>
      </c>
      <c r="AU19" s="8">
        <v>1.78</v>
      </c>
      <c r="AW19" s="204">
        <v>14.28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14.28</v>
      </c>
      <c r="BD19" s="204">
        <v>14.28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14.28</v>
      </c>
      <c r="BL19" s="8">
        <f t="shared" si="21"/>
        <v>1.78</v>
      </c>
      <c r="BM19" s="8">
        <f t="shared" si="22"/>
        <v>1.78</v>
      </c>
      <c r="BN19" s="8">
        <f t="shared" si="23"/>
        <v>14.28</v>
      </c>
      <c r="BO19" s="8">
        <f t="shared" si="24"/>
        <v>14.28</v>
      </c>
      <c r="BP19" s="139">
        <f t="shared" si="25"/>
        <v>-12.5</v>
      </c>
      <c r="BQ19" s="139">
        <f t="shared" si="26"/>
        <v>-12.5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1020</v>
      </c>
      <c r="G20" s="16">
        <f>'[3]11'!G22</f>
        <v>0</v>
      </c>
      <c r="H20" s="17">
        <f t="shared" si="27"/>
        <v>1340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14.28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14.28</v>
      </c>
      <c r="AE20" s="8">
        <f t="shared" si="11"/>
        <v>14.28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14.28</v>
      </c>
      <c r="AL20" s="8">
        <f t="shared" si="31"/>
        <v>241.44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241.44</v>
      </c>
      <c r="AT20" s="8">
        <v>1.78</v>
      </c>
      <c r="AU20" s="8">
        <v>1.78</v>
      </c>
      <c r="AW20" s="204">
        <v>14.28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14.28</v>
      </c>
      <c r="BD20" s="204">
        <v>14.28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14.28</v>
      </c>
      <c r="BL20" s="8">
        <f t="shared" si="21"/>
        <v>1.78</v>
      </c>
      <c r="BM20" s="8">
        <f t="shared" si="22"/>
        <v>1.78</v>
      </c>
      <c r="BN20" s="8">
        <f t="shared" si="23"/>
        <v>14.28</v>
      </c>
      <c r="BO20" s="8">
        <f t="shared" si="24"/>
        <v>14.28</v>
      </c>
      <c r="BP20" s="139">
        <f t="shared" si="25"/>
        <v>-12.5</v>
      </c>
      <c r="BQ20" s="139">
        <f t="shared" si="26"/>
        <v>-12.5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1020</v>
      </c>
      <c r="G21" s="16">
        <f>'[3]11'!G23</f>
        <v>0</v>
      </c>
      <c r="H21" s="17">
        <f t="shared" si="27"/>
        <v>1340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1.78</v>
      </c>
      <c r="AE21" s="8">
        <f t="shared" si="11"/>
        <v>1.78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266.44000000000005</v>
      </c>
      <c r="AT21" s="8">
        <v>1.78</v>
      </c>
      <c r="AU21" s="8">
        <v>1.78</v>
      </c>
      <c r="AW21" s="204">
        <v>1.78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1.78</v>
      </c>
      <c r="BD21" s="204">
        <v>1.78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1.78</v>
      </c>
      <c r="BL21" s="8">
        <f t="shared" si="21"/>
        <v>1.78</v>
      </c>
      <c r="BM21" s="8">
        <f t="shared" si="22"/>
        <v>1.78</v>
      </c>
      <c r="BN21" s="8">
        <f t="shared" si="23"/>
        <v>1.78</v>
      </c>
      <c r="BO21" s="8">
        <f t="shared" si="24"/>
        <v>1.78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1020</v>
      </c>
      <c r="G22" s="16">
        <f>'[3]11'!G24</f>
        <v>0</v>
      </c>
      <c r="H22" s="17">
        <f t="shared" si="27"/>
        <v>1340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1.78</v>
      </c>
      <c r="AE22" s="8">
        <f t="shared" si="11"/>
        <v>1.78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266.44000000000005</v>
      </c>
      <c r="AT22" s="8">
        <v>1.78</v>
      </c>
      <c r="AU22" s="8">
        <v>1.78</v>
      </c>
      <c r="AW22" s="204">
        <v>1.78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1.78</v>
      </c>
      <c r="BD22" s="204">
        <v>1.78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1.78</v>
      </c>
      <c r="BL22" s="8">
        <f t="shared" si="21"/>
        <v>1.78</v>
      </c>
      <c r="BM22" s="8">
        <f t="shared" si="22"/>
        <v>1.78</v>
      </c>
      <c r="BN22" s="8">
        <f t="shared" si="23"/>
        <v>1.78</v>
      </c>
      <c r="BO22" s="8">
        <f t="shared" si="24"/>
        <v>1.78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1020</v>
      </c>
      <c r="G23" s="16">
        <f>'[3]11'!G25</f>
        <v>0</v>
      </c>
      <c r="H23" s="17">
        <f t="shared" si="27"/>
        <v>1340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1.78</v>
      </c>
      <c r="AE23" s="8">
        <f t="shared" si="11"/>
        <v>1.78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266.44000000000005</v>
      </c>
      <c r="AT23" s="8">
        <v>1.78</v>
      </c>
      <c r="AU23" s="8">
        <v>1.78</v>
      </c>
      <c r="AW23" s="204">
        <v>1.78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1.78</v>
      </c>
      <c r="BD23" s="204">
        <v>1.78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1.78</v>
      </c>
      <c r="BL23" s="8">
        <f t="shared" si="21"/>
        <v>1.78</v>
      </c>
      <c r="BM23" s="8">
        <f t="shared" si="22"/>
        <v>1.78</v>
      </c>
      <c r="BN23" s="8">
        <f t="shared" si="23"/>
        <v>1.78</v>
      </c>
      <c r="BO23" s="8">
        <f t="shared" si="24"/>
        <v>1.78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1020</v>
      </c>
      <c r="G24" s="16">
        <f>'[3]11'!G26</f>
        <v>0</v>
      </c>
      <c r="H24" s="17">
        <f t="shared" si="27"/>
        <v>1340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1.78</v>
      </c>
      <c r="AE24" s="8">
        <f t="shared" si="11"/>
        <v>1.78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266.44000000000005</v>
      </c>
      <c r="AT24" s="8">
        <v>1.78</v>
      </c>
      <c r="AU24" s="8">
        <v>1.78</v>
      </c>
      <c r="AW24" s="204">
        <v>1.78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1.78</v>
      </c>
      <c r="BD24" s="204">
        <v>1.78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1.78</v>
      </c>
      <c r="BL24" s="8">
        <f t="shared" si="21"/>
        <v>1.78</v>
      </c>
      <c r="BM24" s="8">
        <f t="shared" si="22"/>
        <v>1.78</v>
      </c>
      <c r="BN24" s="8">
        <f t="shared" si="23"/>
        <v>1.78</v>
      </c>
      <c r="BO24" s="8">
        <f t="shared" si="24"/>
        <v>1.78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1020</v>
      </c>
      <c r="G25" s="16">
        <f>'[3]11'!G27</f>
        <v>0</v>
      </c>
      <c r="H25" s="17">
        <f t="shared" si="27"/>
        <v>1340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1.78</v>
      </c>
      <c r="AE25" s="8">
        <f t="shared" si="11"/>
        <v>1.78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1.78</v>
      </c>
      <c r="AL25" s="8">
        <f t="shared" si="31"/>
        <v>266.44000000000005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266.44000000000005</v>
      </c>
      <c r="AT25" s="8">
        <v>1.78</v>
      </c>
      <c r="AU25" s="8">
        <v>1.78</v>
      </c>
      <c r="AW25" s="204">
        <v>1.78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1.78</v>
      </c>
      <c r="BD25" s="204">
        <v>1.78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1.78</v>
      </c>
      <c r="BL25" s="8">
        <f t="shared" si="21"/>
        <v>1.78</v>
      </c>
      <c r="BM25" s="8">
        <f t="shared" si="22"/>
        <v>1.78</v>
      </c>
      <c r="BN25" s="8">
        <f t="shared" si="23"/>
        <v>1.78</v>
      </c>
      <c r="BO25" s="8">
        <f t="shared" si="24"/>
        <v>1.78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1020</v>
      </c>
      <c r="G26" s="16">
        <f>'[3]11'!G28</f>
        <v>0</v>
      </c>
      <c r="H26" s="17">
        <f t="shared" si="27"/>
        <v>1340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1.78</v>
      </c>
      <c r="AE26" s="8">
        <f t="shared" si="11"/>
        <v>1.78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1.78</v>
      </c>
      <c r="AL26" s="8">
        <f t="shared" si="31"/>
        <v>266.44000000000005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266.44000000000005</v>
      </c>
      <c r="AT26" s="8">
        <v>1.78</v>
      </c>
      <c r="AU26" s="8">
        <v>1.78</v>
      </c>
      <c r="AW26" s="204">
        <v>1.78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1.78</v>
      </c>
      <c r="BD26" s="204">
        <v>1.78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1.78</v>
      </c>
      <c r="BL26" s="8">
        <f t="shared" si="21"/>
        <v>1.78</v>
      </c>
      <c r="BM26" s="8">
        <f t="shared" si="22"/>
        <v>1.78</v>
      </c>
      <c r="BN26" s="8">
        <f t="shared" si="23"/>
        <v>1.78</v>
      </c>
      <c r="BO26" s="8">
        <f t="shared" si="24"/>
        <v>1.78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1020</v>
      </c>
      <c r="G27" s="16">
        <f>'[3]11'!G29</f>
        <v>0</v>
      </c>
      <c r="H27" s="17">
        <f t="shared" si="27"/>
        <v>1340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1.78</v>
      </c>
      <c r="AE27" s="8">
        <f t="shared" si="11"/>
        <v>1.78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1.78</v>
      </c>
      <c r="AL27" s="8">
        <f t="shared" si="31"/>
        <v>266.44000000000005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266.44000000000005</v>
      </c>
      <c r="AT27" s="8">
        <v>1.78</v>
      </c>
      <c r="AU27" s="8">
        <v>1.78</v>
      </c>
      <c r="AW27" s="204">
        <v>1.78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1.78</v>
      </c>
      <c r="BD27" s="204">
        <v>1.78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1.78</v>
      </c>
      <c r="BL27" s="8">
        <f t="shared" si="21"/>
        <v>1.78</v>
      </c>
      <c r="BM27" s="8">
        <f t="shared" si="22"/>
        <v>1.78</v>
      </c>
      <c r="BN27" s="8">
        <f t="shared" si="23"/>
        <v>1.78</v>
      </c>
      <c r="BO27" s="8">
        <f t="shared" si="24"/>
        <v>1.78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1020</v>
      </c>
      <c r="G28" s="16">
        <f>'[3]11'!G30</f>
        <v>0</v>
      </c>
      <c r="H28" s="17">
        <f t="shared" si="27"/>
        <v>1340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1.78</v>
      </c>
      <c r="AE28" s="8">
        <f t="shared" si="11"/>
        <v>1.78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1.78</v>
      </c>
      <c r="AL28" s="8">
        <f t="shared" si="31"/>
        <v>266.44000000000005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266.44000000000005</v>
      </c>
      <c r="AT28" s="8">
        <v>1.78</v>
      </c>
      <c r="AU28" s="8">
        <v>1.78</v>
      </c>
      <c r="AW28" s="204">
        <v>1.78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1.78</v>
      </c>
      <c r="BD28" s="204">
        <v>1.78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1.78</v>
      </c>
      <c r="BL28" s="8">
        <f t="shared" si="21"/>
        <v>1.78</v>
      </c>
      <c r="BM28" s="8">
        <f t="shared" si="22"/>
        <v>1.78</v>
      </c>
      <c r="BN28" s="8">
        <f t="shared" si="23"/>
        <v>1.78</v>
      </c>
      <c r="BO28" s="8">
        <f t="shared" si="24"/>
        <v>1.78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1020</v>
      </c>
      <c r="G29" s="16">
        <f>'[3]11'!G31</f>
        <v>0</v>
      </c>
      <c r="H29" s="17">
        <f t="shared" si="27"/>
        <v>1340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1.78</v>
      </c>
      <c r="AE29" s="8">
        <f t="shared" si="11"/>
        <v>1.78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1.78</v>
      </c>
      <c r="AL29" s="8">
        <f t="shared" si="31"/>
        <v>266.44000000000005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266.44000000000005</v>
      </c>
      <c r="AT29" s="8">
        <v>1.78</v>
      </c>
      <c r="AU29" s="8">
        <v>1.78</v>
      </c>
      <c r="AW29" s="204">
        <v>1.78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1.78</v>
      </c>
      <c r="BD29" s="204">
        <v>1.78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1.78</v>
      </c>
      <c r="BL29" s="8">
        <f t="shared" si="21"/>
        <v>1.78</v>
      </c>
      <c r="BM29" s="8">
        <f t="shared" si="22"/>
        <v>1.78</v>
      </c>
      <c r="BN29" s="8">
        <f t="shared" si="23"/>
        <v>1.78</v>
      </c>
      <c r="BO29" s="8">
        <f t="shared" si="24"/>
        <v>1.78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1020</v>
      </c>
      <c r="G30" s="16">
        <f>'[3]11'!G32</f>
        <v>0</v>
      </c>
      <c r="H30" s="17">
        <f t="shared" si="27"/>
        <v>1340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1.78</v>
      </c>
      <c r="AE30" s="8">
        <f t="shared" si="11"/>
        <v>1.78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1.78</v>
      </c>
      <c r="AL30" s="8">
        <f t="shared" si="31"/>
        <v>266.44000000000005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266.44000000000005</v>
      </c>
      <c r="AT30" s="8">
        <v>1.78</v>
      </c>
      <c r="AU30" s="8">
        <v>1.78</v>
      </c>
      <c r="AW30" s="204">
        <v>1.78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1.78</v>
      </c>
      <c r="BD30" s="204">
        <v>1.78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1.78</v>
      </c>
      <c r="BL30" s="8">
        <f t="shared" si="21"/>
        <v>1.78</v>
      </c>
      <c r="BM30" s="8">
        <f t="shared" si="22"/>
        <v>1.78</v>
      </c>
      <c r="BN30" s="8">
        <f t="shared" si="23"/>
        <v>1.78</v>
      </c>
      <c r="BO30" s="8">
        <f t="shared" si="24"/>
        <v>1.78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1020</v>
      </c>
      <c r="G31" s="16">
        <f>'[3]11'!G33</f>
        <v>0</v>
      </c>
      <c r="H31" s="17">
        <f t="shared" si="27"/>
        <v>1340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1.78</v>
      </c>
      <c r="AE31" s="8">
        <f t="shared" si="11"/>
        <v>1.78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1.78</v>
      </c>
      <c r="AL31" s="8">
        <f t="shared" si="31"/>
        <v>266.44000000000005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266.44000000000005</v>
      </c>
      <c r="AT31" s="8">
        <v>1.78</v>
      </c>
      <c r="AU31" s="8">
        <v>1.78</v>
      </c>
      <c r="AW31" s="204">
        <v>1.78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1.78</v>
      </c>
      <c r="BD31" s="204">
        <v>1.78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1.78</v>
      </c>
      <c r="BL31" s="8">
        <f t="shared" si="21"/>
        <v>1.78</v>
      </c>
      <c r="BM31" s="8">
        <f t="shared" si="22"/>
        <v>1.78</v>
      </c>
      <c r="BN31" s="8">
        <f t="shared" si="23"/>
        <v>1.78</v>
      </c>
      <c r="BO31" s="8">
        <f t="shared" si="24"/>
        <v>1.78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1020</v>
      </c>
      <c r="G32" s="16">
        <f>'[3]11'!G34</f>
        <v>0</v>
      </c>
      <c r="H32" s="17">
        <f t="shared" si="27"/>
        <v>1340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1.78</v>
      </c>
      <c r="AE32" s="8">
        <f t="shared" si="11"/>
        <v>1.78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1.78</v>
      </c>
      <c r="AL32" s="8">
        <f t="shared" si="31"/>
        <v>266.44000000000005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266.44000000000005</v>
      </c>
      <c r="AT32" s="8">
        <v>1.78</v>
      </c>
      <c r="AU32" s="8">
        <v>1.78</v>
      </c>
      <c r="AW32" s="204">
        <v>1.78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1.78</v>
      </c>
      <c r="BD32" s="204">
        <v>1.78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1.78</v>
      </c>
      <c r="BL32" s="8">
        <f t="shared" si="21"/>
        <v>1.78</v>
      </c>
      <c r="BM32" s="8">
        <f t="shared" si="22"/>
        <v>1.78</v>
      </c>
      <c r="BN32" s="8">
        <f t="shared" si="23"/>
        <v>1.78</v>
      </c>
      <c r="BO32" s="8">
        <f t="shared" si="24"/>
        <v>1.78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1020</v>
      </c>
      <c r="G33" s="16">
        <f>'[3]11'!G35</f>
        <v>0</v>
      </c>
      <c r="H33" s="17">
        <f t="shared" si="27"/>
        <v>1340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1.78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1.78</v>
      </c>
      <c r="AE33" s="8">
        <f t="shared" si="11"/>
        <v>1.78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1.78</v>
      </c>
      <c r="AL33" s="8">
        <f t="shared" si="31"/>
        <v>266.44000000000005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266.44000000000005</v>
      </c>
      <c r="AT33" s="8">
        <v>1.78</v>
      </c>
      <c r="AU33" s="8">
        <v>1.78</v>
      </c>
      <c r="AW33" s="204">
        <v>1.78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1.78</v>
      </c>
      <c r="BD33" s="204">
        <v>1.78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1.78</v>
      </c>
      <c r="BL33" s="8">
        <f t="shared" si="21"/>
        <v>1.78</v>
      </c>
      <c r="BM33" s="8">
        <f t="shared" si="22"/>
        <v>1.78</v>
      </c>
      <c r="BN33" s="8">
        <f t="shared" si="23"/>
        <v>1.78</v>
      </c>
      <c r="BO33" s="8">
        <f t="shared" si="24"/>
        <v>1.78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1020</v>
      </c>
      <c r="G34" s="16">
        <f>'[3]11'!G36</f>
        <v>0</v>
      </c>
      <c r="H34" s="17">
        <f t="shared" si="27"/>
        <v>1340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1.78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1.78</v>
      </c>
      <c r="AE34" s="8">
        <f t="shared" si="11"/>
        <v>1.78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1.78</v>
      </c>
      <c r="AL34" s="8">
        <f t="shared" si="31"/>
        <v>266.44000000000005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266.44000000000005</v>
      </c>
      <c r="AT34" s="8">
        <v>1.78</v>
      </c>
      <c r="AU34" s="8">
        <v>1.78</v>
      </c>
      <c r="AW34" s="204">
        <v>1.78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1.78</v>
      </c>
      <c r="BD34" s="204">
        <v>1.78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1.78</v>
      </c>
      <c r="BL34" s="8">
        <f t="shared" si="21"/>
        <v>1.78</v>
      </c>
      <c r="BM34" s="8">
        <f t="shared" si="22"/>
        <v>1.78</v>
      </c>
      <c r="BN34" s="8">
        <f t="shared" si="23"/>
        <v>1.78</v>
      </c>
      <c r="BO34" s="8">
        <f t="shared" si="24"/>
        <v>1.78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1020</v>
      </c>
      <c r="G35" s="16">
        <f>'[3]11'!G37</f>
        <v>0</v>
      </c>
      <c r="H35" s="17">
        <f t="shared" si="27"/>
        <v>1340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1.78</v>
      </c>
      <c r="AE35" s="8">
        <f t="shared" si="11"/>
        <v>1.78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1.78</v>
      </c>
      <c r="AL35" s="8">
        <f t="shared" si="31"/>
        <v>266.44000000000005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266.44000000000005</v>
      </c>
      <c r="AT35" s="8">
        <v>1.78</v>
      </c>
      <c r="AU35" s="8">
        <v>1.78</v>
      </c>
      <c r="AW35" s="204">
        <v>1.78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1.78</v>
      </c>
      <c r="BD35" s="204">
        <v>1.78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1.78</v>
      </c>
      <c r="BL35" s="8">
        <f t="shared" si="21"/>
        <v>1.78</v>
      </c>
      <c r="BM35" s="8">
        <f t="shared" si="22"/>
        <v>1.78</v>
      </c>
      <c r="BN35" s="8">
        <f t="shared" si="23"/>
        <v>1.78</v>
      </c>
      <c r="BO35" s="8">
        <f t="shared" si="24"/>
        <v>1.78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1020</v>
      </c>
      <c r="G36" s="16">
        <f>'[3]11'!G38</f>
        <v>0</v>
      </c>
      <c r="H36" s="17">
        <f t="shared" si="27"/>
        <v>1340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1.78</v>
      </c>
      <c r="AE36" s="8">
        <f t="shared" si="11"/>
        <v>1.78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1.78</v>
      </c>
      <c r="AL36" s="8">
        <f t="shared" si="31"/>
        <v>266.44000000000005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266.44000000000005</v>
      </c>
      <c r="AT36" s="8">
        <v>1.78</v>
      </c>
      <c r="AU36" s="8">
        <v>1.78</v>
      </c>
      <c r="AW36" s="204">
        <v>1.78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1.78</v>
      </c>
      <c r="BD36" s="204">
        <v>1.78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1.78</v>
      </c>
      <c r="BL36" s="8">
        <f t="shared" si="21"/>
        <v>1.78</v>
      </c>
      <c r="BM36" s="8">
        <f t="shared" si="22"/>
        <v>1.78</v>
      </c>
      <c r="BN36" s="8">
        <f t="shared" si="23"/>
        <v>1.78</v>
      </c>
      <c r="BO36" s="8">
        <f t="shared" si="24"/>
        <v>1.78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1020</v>
      </c>
      <c r="G37" s="16">
        <f>'[3]11'!G39</f>
        <v>0</v>
      </c>
      <c r="H37" s="17">
        <f t="shared" si="27"/>
        <v>1340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1.78</v>
      </c>
      <c r="AE37" s="8">
        <f t="shared" si="11"/>
        <v>1.78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1.78</v>
      </c>
      <c r="AL37" s="8">
        <f t="shared" si="31"/>
        <v>266.44000000000005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266.44000000000005</v>
      </c>
      <c r="AT37" s="8">
        <v>1.78</v>
      </c>
      <c r="AU37" s="8">
        <v>1.78</v>
      </c>
      <c r="AW37" s="204">
        <v>1.78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1.78</v>
      </c>
      <c r="BD37" s="204">
        <v>1.78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1.78</v>
      </c>
      <c r="BL37" s="8">
        <f t="shared" si="21"/>
        <v>1.78</v>
      </c>
      <c r="BM37" s="8">
        <f t="shared" si="22"/>
        <v>1.78</v>
      </c>
      <c r="BN37" s="8">
        <f t="shared" si="23"/>
        <v>1.78</v>
      </c>
      <c r="BO37" s="8">
        <f t="shared" si="24"/>
        <v>1.78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1020</v>
      </c>
      <c r="G38" s="16">
        <f>'[3]11'!G40</f>
        <v>0</v>
      </c>
      <c r="H38" s="17">
        <f t="shared" si="27"/>
        <v>1340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1.78</v>
      </c>
      <c r="AE38" s="8">
        <f t="shared" si="11"/>
        <v>1.78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1.78</v>
      </c>
      <c r="AL38" s="8">
        <f t="shared" si="31"/>
        <v>266.44000000000005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266.44000000000005</v>
      </c>
      <c r="AT38" s="8">
        <v>1.78</v>
      </c>
      <c r="AU38" s="8">
        <v>1.78</v>
      </c>
      <c r="AW38" s="204">
        <v>1.78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1.78</v>
      </c>
      <c r="BD38" s="204">
        <v>1.78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1.78</v>
      </c>
      <c r="BL38" s="8">
        <f t="shared" si="21"/>
        <v>1.78</v>
      </c>
      <c r="BM38" s="8">
        <f t="shared" si="22"/>
        <v>1.78</v>
      </c>
      <c r="BN38" s="8">
        <f t="shared" si="23"/>
        <v>1.78</v>
      </c>
      <c r="BO38" s="8">
        <f t="shared" si="24"/>
        <v>1.78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1010</v>
      </c>
      <c r="G39" s="16">
        <f>'[3]11'!G41</f>
        <v>0</v>
      </c>
      <c r="H39" s="17">
        <f t="shared" si="27"/>
        <v>1330</v>
      </c>
      <c r="I39" s="15">
        <f>'[3]11'!J41</f>
        <v>282.05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282.05</v>
      </c>
      <c r="P39" s="18">
        <f>frq!C39</f>
        <v>1</v>
      </c>
      <c r="Q39" s="15">
        <f t="shared" si="29"/>
        <v>282.05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282.05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282.05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282.05</v>
      </c>
      <c r="AT39" s="8">
        <v>1.78</v>
      </c>
      <c r="AU39" s="8">
        <v>1.78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1.78</v>
      </c>
      <c r="BM39" s="8">
        <f t="shared" si="22"/>
        <v>1.78</v>
      </c>
      <c r="BN39" s="8">
        <f t="shared" si="23"/>
        <v>0</v>
      </c>
      <c r="BO39" s="8">
        <f t="shared" si="24"/>
        <v>0</v>
      </c>
      <c r="BP39" s="139">
        <f t="shared" si="25"/>
        <v>1.78</v>
      </c>
      <c r="BQ39" s="139">
        <f t="shared" si="26"/>
        <v>1.78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1010</v>
      </c>
      <c r="G40" s="16">
        <f>'[3]11'!G42</f>
        <v>0</v>
      </c>
      <c r="H40" s="17">
        <f t="shared" si="27"/>
        <v>1330</v>
      </c>
      <c r="I40" s="15">
        <f>'[3]11'!J42</f>
        <v>282.05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282.05</v>
      </c>
      <c r="P40" s="18">
        <f>frq!C40</f>
        <v>1</v>
      </c>
      <c r="Q40" s="15">
        <f t="shared" si="29"/>
        <v>282.05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282.05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282.05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282.05</v>
      </c>
      <c r="AT40" s="8">
        <v>1.78</v>
      </c>
      <c r="AU40" s="8">
        <v>1.78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1.78</v>
      </c>
      <c r="BM40" s="8">
        <f t="shared" si="22"/>
        <v>1.78</v>
      </c>
      <c r="BN40" s="8">
        <f t="shared" si="23"/>
        <v>0</v>
      </c>
      <c r="BO40" s="8">
        <f t="shared" si="24"/>
        <v>0</v>
      </c>
      <c r="BP40" s="139">
        <f t="shared" si="25"/>
        <v>1.78</v>
      </c>
      <c r="BQ40" s="139">
        <f t="shared" si="26"/>
        <v>1.78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1010</v>
      </c>
      <c r="G41" s="16">
        <f>'[3]11'!G43</f>
        <v>0</v>
      </c>
      <c r="H41" s="17">
        <f t="shared" si="27"/>
        <v>1330</v>
      </c>
      <c r="I41" s="15">
        <f>'[3]11'!J43</f>
        <v>282.05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282.05</v>
      </c>
      <c r="P41" s="18">
        <f>frq!C41</f>
        <v>1</v>
      </c>
      <c r="Q41" s="15">
        <f t="shared" si="29"/>
        <v>282.05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282.05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282.05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282.05</v>
      </c>
      <c r="AT41" s="8">
        <v>1.78</v>
      </c>
      <c r="AU41" s="8">
        <v>1.78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1.78</v>
      </c>
      <c r="BM41" s="8">
        <f t="shared" si="22"/>
        <v>1.78</v>
      </c>
      <c r="BN41" s="8">
        <f t="shared" si="23"/>
        <v>0</v>
      </c>
      <c r="BO41" s="8">
        <f t="shared" si="24"/>
        <v>0</v>
      </c>
      <c r="BP41" s="139">
        <f t="shared" si="25"/>
        <v>1.78</v>
      </c>
      <c r="BQ41" s="139">
        <f t="shared" si="26"/>
        <v>1.78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1010</v>
      </c>
      <c r="G42" s="16">
        <f>'[3]11'!G44</f>
        <v>0</v>
      </c>
      <c r="H42" s="17">
        <f t="shared" si="27"/>
        <v>1330</v>
      </c>
      <c r="I42" s="15">
        <f>'[3]11'!J44</f>
        <v>282.05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282.05</v>
      </c>
      <c r="P42" s="18">
        <f>frq!C42</f>
        <v>1</v>
      </c>
      <c r="Q42" s="15">
        <f t="shared" si="29"/>
        <v>282.05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282.05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282.05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282.05</v>
      </c>
      <c r="AT42" s="8">
        <v>1.78</v>
      </c>
      <c r="AU42" s="8">
        <v>1.78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1.78</v>
      </c>
      <c r="BM42" s="8">
        <f t="shared" si="22"/>
        <v>1.78</v>
      </c>
      <c r="BN42" s="8">
        <f t="shared" si="23"/>
        <v>0</v>
      </c>
      <c r="BO42" s="8">
        <f t="shared" si="24"/>
        <v>0</v>
      </c>
      <c r="BP42" s="139">
        <f t="shared" si="25"/>
        <v>1.78</v>
      </c>
      <c r="BQ42" s="139">
        <f t="shared" si="26"/>
        <v>1.78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1010</v>
      </c>
      <c r="G43" s="16">
        <f>'[3]11'!G45</f>
        <v>0</v>
      </c>
      <c r="H43" s="17">
        <f t="shared" si="27"/>
        <v>1330</v>
      </c>
      <c r="I43" s="15">
        <f>'[3]11'!J45</f>
        <v>282.05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282.05</v>
      </c>
      <c r="P43" s="18">
        <f>frq!C43</f>
        <v>1</v>
      </c>
      <c r="Q43" s="15">
        <f t="shared" si="29"/>
        <v>282.05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282.05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282.05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282.05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1010</v>
      </c>
      <c r="G44" s="16">
        <f>'[3]11'!G46</f>
        <v>0</v>
      </c>
      <c r="H44" s="17">
        <f t="shared" si="27"/>
        <v>1330</v>
      </c>
      <c r="I44" s="15">
        <f>'[3]11'!J46</f>
        <v>282.05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282.05</v>
      </c>
      <c r="P44" s="18">
        <f>frq!C44</f>
        <v>1</v>
      </c>
      <c r="Q44" s="15">
        <f t="shared" si="29"/>
        <v>282.05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282.05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282.05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282.05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1010</v>
      </c>
      <c r="G45" s="16">
        <f>'[3]11'!G47</f>
        <v>0</v>
      </c>
      <c r="H45" s="17">
        <f t="shared" si="27"/>
        <v>1330</v>
      </c>
      <c r="I45" s="15">
        <f>'[3]11'!J47</f>
        <v>282.05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282.05</v>
      </c>
      <c r="P45" s="18">
        <f>frq!C45</f>
        <v>1</v>
      </c>
      <c r="Q45" s="15">
        <f t="shared" si="29"/>
        <v>282.05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282.05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282.05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282.05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1010</v>
      </c>
      <c r="G46" s="16">
        <f>'[3]11'!G48</f>
        <v>0</v>
      </c>
      <c r="H46" s="17">
        <f t="shared" si="27"/>
        <v>1330</v>
      </c>
      <c r="I46" s="15">
        <f>'[3]11'!J48</f>
        <v>282.05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282.05</v>
      </c>
      <c r="P46" s="18">
        <f>frq!C46</f>
        <v>1</v>
      </c>
      <c r="Q46" s="15">
        <f t="shared" si="29"/>
        <v>282.05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282.05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282.05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282.05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1010</v>
      </c>
      <c r="G47" s="16">
        <f>'[3]11'!G49</f>
        <v>0</v>
      </c>
      <c r="H47" s="17">
        <f t="shared" si="27"/>
        <v>1330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2.98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2.98</v>
      </c>
      <c r="AE47" s="8">
        <f t="shared" si="11"/>
        <v>2.98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2.98</v>
      </c>
      <c r="AL47" s="8">
        <f t="shared" si="31"/>
        <v>264.03999999999996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264.03999999999996</v>
      </c>
      <c r="AT47" s="8">
        <v>0</v>
      </c>
      <c r="AU47" s="8">
        <v>0</v>
      </c>
      <c r="AW47" s="204">
        <v>2.98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2.98</v>
      </c>
      <c r="BD47" s="204">
        <v>2.98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2.98</v>
      </c>
      <c r="BL47" s="8">
        <f t="shared" si="21"/>
        <v>0</v>
      </c>
      <c r="BM47" s="8">
        <f t="shared" si="22"/>
        <v>0</v>
      </c>
      <c r="BN47" s="8">
        <f t="shared" si="23"/>
        <v>2.98</v>
      </c>
      <c r="BO47" s="8">
        <f t="shared" si="24"/>
        <v>2.98</v>
      </c>
      <c r="BP47" s="139">
        <f t="shared" si="25"/>
        <v>-2.98</v>
      </c>
      <c r="BQ47" s="139">
        <f t="shared" si="26"/>
        <v>-2.98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1010</v>
      </c>
      <c r="G48" s="16">
        <f>'[3]11'!G50</f>
        <v>0</v>
      </c>
      <c r="H48" s="17">
        <f t="shared" si="27"/>
        <v>1330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2.98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2.98</v>
      </c>
      <c r="AE48" s="8">
        <f t="shared" si="11"/>
        <v>2.98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2.98</v>
      </c>
      <c r="AL48" s="8">
        <f t="shared" si="31"/>
        <v>264.03999999999996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264.03999999999996</v>
      </c>
      <c r="AT48" s="8">
        <v>0</v>
      </c>
      <c r="AU48" s="8">
        <v>0</v>
      </c>
      <c r="AW48" s="204">
        <v>2.98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2.98</v>
      </c>
      <c r="BD48" s="204">
        <v>2.98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2.98</v>
      </c>
      <c r="BL48" s="8">
        <f t="shared" si="21"/>
        <v>0</v>
      </c>
      <c r="BM48" s="8">
        <f t="shared" si="22"/>
        <v>0</v>
      </c>
      <c r="BN48" s="8">
        <f t="shared" si="23"/>
        <v>2.98</v>
      </c>
      <c r="BO48" s="8">
        <f t="shared" si="24"/>
        <v>2.98</v>
      </c>
      <c r="BP48" s="139">
        <f t="shared" si="25"/>
        <v>-2.98</v>
      </c>
      <c r="BQ48" s="139">
        <f t="shared" si="26"/>
        <v>-2.98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1010</v>
      </c>
      <c r="G49" s="16">
        <f>'[3]11'!G51</f>
        <v>0</v>
      </c>
      <c r="H49" s="17">
        <f t="shared" si="27"/>
        <v>1330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10.48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10.48</v>
      </c>
      <c r="AE49" s="8">
        <f t="shared" si="11"/>
        <v>10.48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10.48</v>
      </c>
      <c r="AL49" s="8">
        <f t="shared" si="31"/>
        <v>249.04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249.04</v>
      </c>
      <c r="AT49" s="8">
        <v>0</v>
      </c>
      <c r="AU49" s="8">
        <v>2.98</v>
      </c>
      <c r="AW49" s="204">
        <v>10.48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10.48</v>
      </c>
      <c r="BD49" s="204">
        <v>10.48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10.48</v>
      </c>
      <c r="BL49" s="8">
        <f t="shared" si="21"/>
        <v>0</v>
      </c>
      <c r="BM49" s="8">
        <f t="shared" si="22"/>
        <v>2.98</v>
      </c>
      <c r="BN49" s="8">
        <f t="shared" si="23"/>
        <v>10.48</v>
      </c>
      <c r="BO49" s="8">
        <f t="shared" si="24"/>
        <v>10.48</v>
      </c>
      <c r="BP49" s="139">
        <f t="shared" si="25"/>
        <v>-10.48</v>
      </c>
      <c r="BQ49" s="139">
        <f t="shared" si="26"/>
        <v>-7.5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1010</v>
      </c>
      <c r="G50" s="16">
        <f>'[3]11'!G52</f>
        <v>0</v>
      </c>
      <c r="H50" s="17">
        <f t="shared" si="27"/>
        <v>1330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10.48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10.48</v>
      </c>
      <c r="AE50" s="8">
        <f t="shared" si="11"/>
        <v>10.48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10.48</v>
      </c>
      <c r="AL50" s="8">
        <f t="shared" si="31"/>
        <v>249.04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249.04</v>
      </c>
      <c r="AT50" s="8">
        <v>0</v>
      </c>
      <c r="AU50" s="8">
        <v>2.98</v>
      </c>
      <c r="AW50" s="204">
        <v>10.48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10.48</v>
      </c>
      <c r="BD50" s="204">
        <v>10.48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10.48</v>
      </c>
      <c r="BL50" s="8">
        <f t="shared" si="21"/>
        <v>0</v>
      </c>
      <c r="BM50" s="8">
        <f t="shared" si="22"/>
        <v>2.98</v>
      </c>
      <c r="BN50" s="8">
        <f t="shared" si="23"/>
        <v>10.48</v>
      </c>
      <c r="BO50" s="8">
        <f t="shared" si="24"/>
        <v>10.48</v>
      </c>
      <c r="BP50" s="139">
        <f t="shared" si="25"/>
        <v>-10.48</v>
      </c>
      <c r="BQ50" s="139">
        <f t="shared" si="26"/>
        <v>-7.5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980</v>
      </c>
      <c r="G51" s="16">
        <f>'[3]11'!G53</f>
        <v>0</v>
      </c>
      <c r="H51" s="17">
        <f t="shared" si="27"/>
        <v>1300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18.98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18.98</v>
      </c>
      <c r="AE51" s="8">
        <f t="shared" si="11"/>
        <v>18.98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18.98</v>
      </c>
      <c r="AL51" s="8">
        <f t="shared" si="31"/>
        <v>232.04000000000002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232.04000000000002</v>
      </c>
      <c r="AT51" s="8">
        <v>0</v>
      </c>
      <c r="AU51" s="8">
        <v>2.98</v>
      </c>
      <c r="AW51" s="204">
        <v>18.98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18.98</v>
      </c>
      <c r="BD51" s="204">
        <v>18.98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18.98</v>
      </c>
      <c r="BL51" s="8">
        <f t="shared" si="21"/>
        <v>0</v>
      </c>
      <c r="BM51" s="8">
        <f t="shared" si="22"/>
        <v>2.98</v>
      </c>
      <c r="BN51" s="8">
        <f t="shared" si="23"/>
        <v>18.98</v>
      </c>
      <c r="BO51" s="8">
        <f t="shared" si="24"/>
        <v>18.98</v>
      </c>
      <c r="BP51" s="139">
        <f t="shared" si="25"/>
        <v>-18.98</v>
      </c>
      <c r="BQ51" s="139">
        <f t="shared" si="26"/>
        <v>-16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980</v>
      </c>
      <c r="G52" s="16">
        <f>'[3]11'!G54</f>
        <v>0</v>
      </c>
      <c r="H52" s="17">
        <f t="shared" si="27"/>
        <v>1300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18.98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18.98</v>
      </c>
      <c r="AE52" s="8">
        <f t="shared" si="11"/>
        <v>18.98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18.98</v>
      </c>
      <c r="AL52" s="8">
        <f t="shared" si="31"/>
        <v>232.04000000000002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232.04000000000002</v>
      </c>
      <c r="AT52" s="8">
        <v>0</v>
      </c>
      <c r="AU52" s="8">
        <v>2.98</v>
      </c>
      <c r="AW52" s="204">
        <v>18.98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18.98</v>
      </c>
      <c r="BD52" s="204">
        <v>18.98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18.98</v>
      </c>
      <c r="BL52" s="8">
        <f t="shared" si="21"/>
        <v>0</v>
      </c>
      <c r="BM52" s="8">
        <f t="shared" si="22"/>
        <v>2.98</v>
      </c>
      <c r="BN52" s="8">
        <f t="shared" si="23"/>
        <v>18.98</v>
      </c>
      <c r="BO52" s="8">
        <f t="shared" si="24"/>
        <v>18.98</v>
      </c>
      <c r="BP52" s="139">
        <f t="shared" si="25"/>
        <v>-18.98</v>
      </c>
      <c r="BQ52" s="139">
        <f t="shared" si="26"/>
        <v>-16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980</v>
      </c>
      <c r="G53" s="16">
        <f>'[3]11'!G55</f>
        <v>0</v>
      </c>
      <c r="H53" s="17">
        <f t="shared" si="27"/>
        <v>1300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18.98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18.98</v>
      </c>
      <c r="AE53" s="8">
        <f t="shared" si="11"/>
        <v>18.98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18.98</v>
      </c>
      <c r="AL53" s="8">
        <f t="shared" si="31"/>
        <v>232.04000000000002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232.04000000000002</v>
      </c>
      <c r="AT53" s="8">
        <v>18.98</v>
      </c>
      <c r="AU53" s="8">
        <v>18.98</v>
      </c>
      <c r="AW53" s="204">
        <v>18.98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18.98</v>
      </c>
      <c r="BD53" s="204">
        <v>18.98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18.98</v>
      </c>
      <c r="BL53" s="8">
        <f t="shared" si="21"/>
        <v>18.98</v>
      </c>
      <c r="BM53" s="8">
        <f t="shared" si="22"/>
        <v>18.98</v>
      </c>
      <c r="BN53" s="8">
        <f t="shared" si="23"/>
        <v>18.98</v>
      </c>
      <c r="BO53" s="8">
        <f t="shared" si="24"/>
        <v>18.98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980</v>
      </c>
      <c r="G54" s="16">
        <f>'[3]11'!G56</f>
        <v>0</v>
      </c>
      <c r="H54" s="17">
        <f t="shared" si="27"/>
        <v>1300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18.98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18.98</v>
      </c>
      <c r="AE54" s="8">
        <f t="shared" si="11"/>
        <v>18.98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18.98</v>
      </c>
      <c r="AL54" s="8">
        <f t="shared" si="31"/>
        <v>232.04000000000002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232.04000000000002</v>
      </c>
      <c r="AT54" s="8">
        <v>18.98</v>
      </c>
      <c r="AU54" s="8">
        <v>18.98</v>
      </c>
      <c r="AW54" s="204">
        <v>18.98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18.98</v>
      </c>
      <c r="BD54" s="204">
        <v>18.98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18.98</v>
      </c>
      <c r="BL54" s="8">
        <f t="shared" si="21"/>
        <v>18.98</v>
      </c>
      <c r="BM54" s="8">
        <f t="shared" si="22"/>
        <v>18.98</v>
      </c>
      <c r="BN54" s="8">
        <f t="shared" si="23"/>
        <v>18.98</v>
      </c>
      <c r="BO54" s="8">
        <f t="shared" si="24"/>
        <v>18.98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980</v>
      </c>
      <c r="G55" s="16">
        <f>'[3]11'!G57</f>
        <v>0</v>
      </c>
      <c r="H55" s="17">
        <f t="shared" si="27"/>
        <v>1300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24.36</v>
      </c>
      <c r="AU55" s="8">
        <v>24.36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24.36</v>
      </c>
      <c r="BM55" s="8">
        <f t="shared" si="22"/>
        <v>24.36</v>
      </c>
      <c r="BN55" s="8">
        <f t="shared" si="23"/>
        <v>26.91</v>
      </c>
      <c r="BO55" s="8">
        <f t="shared" si="24"/>
        <v>26.91</v>
      </c>
      <c r="BP55" s="139">
        <f t="shared" si="25"/>
        <v>-2.5500000000000007</v>
      </c>
      <c r="BQ55" s="139">
        <f t="shared" si="26"/>
        <v>-2.5500000000000007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980</v>
      </c>
      <c r="G56" s="16">
        <f>'[3]11'!G58</f>
        <v>0</v>
      </c>
      <c r="H56" s="17">
        <f t="shared" si="27"/>
        <v>1300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24.36</v>
      </c>
      <c r="AU56" s="8">
        <v>24.36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24.36</v>
      </c>
      <c r="BM56" s="8">
        <f t="shared" si="22"/>
        <v>24.36</v>
      </c>
      <c r="BN56" s="8">
        <f t="shared" si="23"/>
        <v>26.91</v>
      </c>
      <c r="BO56" s="8">
        <f t="shared" si="24"/>
        <v>26.91</v>
      </c>
      <c r="BP56" s="139">
        <f t="shared" si="25"/>
        <v>-2.5500000000000007</v>
      </c>
      <c r="BQ56" s="139">
        <f t="shared" si="26"/>
        <v>-2.5500000000000007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980</v>
      </c>
      <c r="G57" s="16">
        <f>'[3]11'!G59</f>
        <v>0</v>
      </c>
      <c r="H57" s="17">
        <f t="shared" si="27"/>
        <v>1300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980</v>
      </c>
      <c r="G58" s="16">
        <f>'[3]11'!G60</f>
        <v>0</v>
      </c>
      <c r="H58" s="17">
        <f t="shared" si="27"/>
        <v>1300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980</v>
      </c>
      <c r="G59" s="16">
        <f>'[3]11'!G61</f>
        <v>0</v>
      </c>
      <c r="H59" s="17">
        <f t="shared" si="27"/>
        <v>1300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18.98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18.98</v>
      </c>
      <c r="AE59" s="8">
        <f t="shared" si="11"/>
        <v>18.98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18.98</v>
      </c>
      <c r="AL59" s="8">
        <f t="shared" si="31"/>
        <v>232.04000000000002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232.04000000000002</v>
      </c>
      <c r="AT59" s="8">
        <v>18.98</v>
      </c>
      <c r="AU59" s="8">
        <v>18.98</v>
      </c>
      <c r="AW59" s="204">
        <v>18.98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18.98</v>
      </c>
      <c r="BD59" s="204">
        <v>18.98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18.98</v>
      </c>
      <c r="BL59" s="8">
        <f t="shared" si="21"/>
        <v>18.98</v>
      </c>
      <c r="BM59" s="8">
        <f t="shared" si="22"/>
        <v>18.98</v>
      </c>
      <c r="BN59" s="8">
        <f t="shared" si="23"/>
        <v>18.98</v>
      </c>
      <c r="BO59" s="8">
        <f t="shared" si="24"/>
        <v>18.98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980</v>
      </c>
      <c r="G60" s="16">
        <f>'[3]11'!G62</f>
        <v>0</v>
      </c>
      <c r="H60" s="17">
        <f t="shared" si="27"/>
        <v>1300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18.98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18.98</v>
      </c>
      <c r="AE60" s="8">
        <f t="shared" si="11"/>
        <v>18.98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18.98</v>
      </c>
      <c r="AL60" s="8">
        <f t="shared" si="31"/>
        <v>232.04000000000002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232.04000000000002</v>
      </c>
      <c r="AT60" s="8">
        <v>18.98</v>
      </c>
      <c r="AU60" s="8">
        <v>18.98</v>
      </c>
      <c r="AW60" s="204">
        <v>18.98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18.98</v>
      </c>
      <c r="BD60" s="204">
        <v>18.98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18.98</v>
      </c>
      <c r="BL60" s="8">
        <f t="shared" si="21"/>
        <v>18.98</v>
      </c>
      <c r="BM60" s="8">
        <f t="shared" si="22"/>
        <v>18.98</v>
      </c>
      <c r="BN60" s="8">
        <f t="shared" si="23"/>
        <v>18.98</v>
      </c>
      <c r="BO60" s="8">
        <f t="shared" si="24"/>
        <v>18.98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980</v>
      </c>
      <c r="G61" s="16">
        <f>'[3]11'!G63</f>
        <v>0</v>
      </c>
      <c r="H61" s="17">
        <f t="shared" si="27"/>
        <v>1300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18.98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18.98</v>
      </c>
      <c r="AE61" s="8">
        <f t="shared" si="11"/>
        <v>18.98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18.98</v>
      </c>
      <c r="AL61" s="8">
        <f t="shared" si="31"/>
        <v>232.04000000000002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232.04000000000002</v>
      </c>
      <c r="AT61" s="8">
        <v>18.98</v>
      </c>
      <c r="AU61" s="8">
        <v>18.98</v>
      </c>
      <c r="AW61" s="204">
        <v>18.98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18.98</v>
      </c>
      <c r="BD61" s="204">
        <v>18.98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18.98</v>
      </c>
      <c r="BL61" s="8">
        <f t="shared" si="21"/>
        <v>18.98</v>
      </c>
      <c r="BM61" s="8">
        <f t="shared" si="22"/>
        <v>18.98</v>
      </c>
      <c r="BN61" s="8">
        <f t="shared" si="23"/>
        <v>18.98</v>
      </c>
      <c r="BO61" s="8">
        <f t="shared" si="24"/>
        <v>18.98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980</v>
      </c>
      <c r="G62" s="16">
        <f>'[3]11'!G64</f>
        <v>0</v>
      </c>
      <c r="H62" s="17">
        <f t="shared" si="27"/>
        <v>1300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18.98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18.98</v>
      </c>
      <c r="AE62" s="8">
        <f t="shared" si="11"/>
        <v>18.98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18.98</v>
      </c>
      <c r="AL62" s="8">
        <f t="shared" ref="AL62:AN98" si="35">Q62-X62-AE62</f>
        <v>232.04000000000002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232.04000000000002</v>
      </c>
      <c r="AT62" s="8">
        <v>18.98</v>
      </c>
      <c r="AU62" s="8">
        <v>18.98</v>
      </c>
      <c r="AW62" s="204">
        <v>18.98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18.98</v>
      </c>
      <c r="BD62" s="204">
        <v>18.98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18.98</v>
      </c>
      <c r="BL62" s="8">
        <f t="shared" si="21"/>
        <v>18.98</v>
      </c>
      <c r="BM62" s="8">
        <f t="shared" si="22"/>
        <v>18.98</v>
      </c>
      <c r="BN62" s="8">
        <f t="shared" si="23"/>
        <v>18.98</v>
      </c>
      <c r="BO62" s="8">
        <f t="shared" si="24"/>
        <v>18.98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980</v>
      </c>
      <c r="G63" s="16">
        <f>'[3]11'!G65</f>
        <v>0</v>
      </c>
      <c r="H63" s="17">
        <f t="shared" si="27"/>
        <v>1300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18.98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18.98</v>
      </c>
      <c r="AE63" s="8">
        <f t="shared" si="11"/>
        <v>18.98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18.98</v>
      </c>
      <c r="AL63" s="8">
        <f t="shared" si="35"/>
        <v>232.04000000000002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232.04000000000002</v>
      </c>
      <c r="AT63" s="8">
        <v>18.98</v>
      </c>
      <c r="AU63" s="8">
        <v>18.98</v>
      </c>
      <c r="AW63" s="204">
        <v>18.98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18.98</v>
      </c>
      <c r="BD63" s="204">
        <v>18.98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18.98</v>
      </c>
      <c r="BL63" s="8">
        <f t="shared" si="21"/>
        <v>18.98</v>
      </c>
      <c r="BM63" s="8">
        <f t="shared" si="22"/>
        <v>18.98</v>
      </c>
      <c r="BN63" s="8">
        <f t="shared" si="23"/>
        <v>18.98</v>
      </c>
      <c r="BO63" s="8">
        <f t="shared" si="24"/>
        <v>18.98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980</v>
      </c>
      <c r="G64" s="16">
        <f>'[3]11'!G66</f>
        <v>0</v>
      </c>
      <c r="H64" s="17">
        <f t="shared" si="27"/>
        <v>1300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18.98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18.98</v>
      </c>
      <c r="AE64" s="8">
        <f t="shared" si="11"/>
        <v>18.98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18.98</v>
      </c>
      <c r="AL64" s="8">
        <f t="shared" si="35"/>
        <v>232.04000000000002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232.04000000000002</v>
      </c>
      <c r="AT64" s="8">
        <v>18.98</v>
      </c>
      <c r="AU64" s="8">
        <v>18.98</v>
      </c>
      <c r="AW64" s="204">
        <v>18.98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18.98</v>
      </c>
      <c r="BD64" s="204">
        <v>18.98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18.98</v>
      </c>
      <c r="BL64" s="8">
        <f t="shared" si="21"/>
        <v>18.98</v>
      </c>
      <c r="BM64" s="8">
        <f t="shared" si="22"/>
        <v>18.98</v>
      </c>
      <c r="BN64" s="8">
        <f t="shared" si="23"/>
        <v>18.98</v>
      </c>
      <c r="BO64" s="8">
        <f t="shared" si="24"/>
        <v>18.98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980</v>
      </c>
      <c r="G65" s="16">
        <f>'[3]11'!G67</f>
        <v>0</v>
      </c>
      <c r="H65" s="17">
        <f t="shared" si="27"/>
        <v>1300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13.98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13.98</v>
      </c>
      <c r="AE65" s="8">
        <f t="shared" si="11"/>
        <v>13.98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13.98</v>
      </c>
      <c r="AL65" s="8">
        <f t="shared" si="35"/>
        <v>242.04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242.04</v>
      </c>
      <c r="AT65" s="8">
        <v>13.98</v>
      </c>
      <c r="AU65" s="8">
        <v>13.98</v>
      </c>
      <c r="AW65" s="204">
        <v>13.98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13.98</v>
      </c>
      <c r="BD65" s="204">
        <v>13.98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13.98</v>
      </c>
      <c r="BL65" s="8">
        <f t="shared" si="21"/>
        <v>13.98</v>
      </c>
      <c r="BM65" s="8">
        <f t="shared" si="22"/>
        <v>13.98</v>
      </c>
      <c r="BN65" s="8">
        <f t="shared" si="23"/>
        <v>13.98</v>
      </c>
      <c r="BO65" s="8">
        <f t="shared" si="24"/>
        <v>13.98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980</v>
      </c>
      <c r="G66" s="16">
        <f>'[3]11'!G68</f>
        <v>0</v>
      </c>
      <c r="H66" s="17">
        <f t="shared" si="27"/>
        <v>1300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13.98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13.98</v>
      </c>
      <c r="AE66" s="8">
        <f t="shared" si="11"/>
        <v>13.98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13.98</v>
      </c>
      <c r="AL66" s="8">
        <f t="shared" si="35"/>
        <v>242.04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242.04</v>
      </c>
      <c r="AT66" s="8">
        <v>13.98</v>
      </c>
      <c r="AU66" s="8">
        <v>13.98</v>
      </c>
      <c r="AW66" s="204">
        <v>13.98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13.98</v>
      </c>
      <c r="BD66" s="204">
        <v>13.98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13.98</v>
      </c>
      <c r="BL66" s="8">
        <f t="shared" si="21"/>
        <v>13.98</v>
      </c>
      <c r="BM66" s="8">
        <f t="shared" si="22"/>
        <v>13.98</v>
      </c>
      <c r="BN66" s="8">
        <f t="shared" si="23"/>
        <v>13.98</v>
      </c>
      <c r="BO66" s="8">
        <f t="shared" si="24"/>
        <v>13.98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980</v>
      </c>
      <c r="G67" s="16">
        <f>'[3]11'!G69</f>
        <v>0</v>
      </c>
      <c r="H67" s="17">
        <f t="shared" si="27"/>
        <v>1300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11.48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11.48</v>
      </c>
      <c r="AE67" s="8">
        <f t="shared" si="11"/>
        <v>11.48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11.48</v>
      </c>
      <c r="AL67" s="8">
        <f t="shared" si="35"/>
        <v>247.04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247.04</v>
      </c>
      <c r="AT67" s="8">
        <v>11.48</v>
      </c>
      <c r="AU67" s="8">
        <v>11.48</v>
      </c>
      <c r="AW67" s="204">
        <v>11.48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11.48</v>
      </c>
      <c r="BD67" s="204">
        <v>11.48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11.48</v>
      </c>
      <c r="BL67" s="8">
        <f t="shared" si="21"/>
        <v>11.48</v>
      </c>
      <c r="BM67" s="8">
        <f t="shared" si="22"/>
        <v>11.48</v>
      </c>
      <c r="BN67" s="8">
        <f t="shared" si="23"/>
        <v>11.48</v>
      </c>
      <c r="BO67" s="8">
        <f t="shared" si="24"/>
        <v>11.48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980</v>
      </c>
      <c r="G68" s="16">
        <f>'[3]11'!G70</f>
        <v>0</v>
      </c>
      <c r="H68" s="17">
        <f t="shared" si="27"/>
        <v>1300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3.98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3.98</v>
      </c>
      <c r="AE68" s="8">
        <f t="shared" ref="AE68:AE98" si="43">BD68</f>
        <v>3.98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3.98</v>
      </c>
      <c r="AL68" s="8">
        <f t="shared" si="35"/>
        <v>262.03999999999996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262.03999999999996</v>
      </c>
      <c r="AT68" s="8">
        <v>3.98</v>
      </c>
      <c r="AU68" s="8">
        <v>3.98</v>
      </c>
      <c r="AW68" s="204">
        <v>3.98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3.98</v>
      </c>
      <c r="BD68" s="204">
        <v>3.98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3.98</v>
      </c>
      <c r="BL68" s="8">
        <f t="shared" ref="BL68:BL98" si="53">AT68</f>
        <v>3.98</v>
      </c>
      <c r="BM68" s="8">
        <f t="shared" ref="BM68:BM98" si="54">AU68</f>
        <v>3.98</v>
      </c>
      <c r="BN68" s="8">
        <f t="shared" ref="BN68:BN98" si="55">BC68</f>
        <v>3.98</v>
      </c>
      <c r="BO68" s="8">
        <f t="shared" ref="BO68:BO98" si="56">BJ68</f>
        <v>3.98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980</v>
      </c>
      <c r="G69" s="16">
        <f>'[3]11'!G71</f>
        <v>0</v>
      </c>
      <c r="H69" s="17">
        <f t="shared" ref="H69:H98" si="59">SUM(B69:G69)</f>
        <v>1300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3.98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3.98</v>
      </c>
      <c r="AE69" s="8">
        <f t="shared" si="43"/>
        <v>3.98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3.98</v>
      </c>
      <c r="AL69" s="8">
        <f t="shared" si="35"/>
        <v>262.03999999999996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262.03999999999996</v>
      </c>
      <c r="AT69" s="8">
        <v>3.98</v>
      </c>
      <c r="AU69" s="8">
        <v>3.98</v>
      </c>
      <c r="AW69" s="204">
        <v>3.98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3.98</v>
      </c>
      <c r="BD69" s="204">
        <v>3.98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3.98</v>
      </c>
      <c r="BL69" s="8">
        <f t="shared" si="53"/>
        <v>3.98</v>
      </c>
      <c r="BM69" s="8">
        <f t="shared" si="54"/>
        <v>3.98</v>
      </c>
      <c r="BN69" s="8">
        <f t="shared" si="55"/>
        <v>3.98</v>
      </c>
      <c r="BO69" s="8">
        <f t="shared" si="56"/>
        <v>3.98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980</v>
      </c>
      <c r="G70" s="16">
        <f>'[3]11'!G72</f>
        <v>0</v>
      </c>
      <c r="H70" s="17">
        <f t="shared" si="59"/>
        <v>1300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3.98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3.98</v>
      </c>
      <c r="AE70" s="8">
        <f t="shared" si="43"/>
        <v>3.98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3.98</v>
      </c>
      <c r="AL70" s="8">
        <f t="shared" si="35"/>
        <v>262.03999999999996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262.03999999999996</v>
      </c>
      <c r="AT70" s="8">
        <v>3.98</v>
      </c>
      <c r="AU70" s="8">
        <v>3.98</v>
      </c>
      <c r="AW70" s="204">
        <v>3.98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3.98</v>
      </c>
      <c r="BD70" s="204">
        <v>3.98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3.98</v>
      </c>
      <c r="BL70" s="8">
        <f t="shared" si="53"/>
        <v>3.98</v>
      </c>
      <c r="BM70" s="8">
        <f t="shared" si="54"/>
        <v>3.98</v>
      </c>
      <c r="BN70" s="8">
        <f t="shared" si="55"/>
        <v>3.98</v>
      </c>
      <c r="BO70" s="8">
        <f t="shared" si="56"/>
        <v>3.98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980</v>
      </c>
      <c r="G71" s="16">
        <f>'[3]11'!G73</f>
        <v>0</v>
      </c>
      <c r="H71" s="17">
        <f t="shared" si="59"/>
        <v>1300</v>
      </c>
      <c r="I71" s="15">
        <f>'[3]11'!J73</f>
        <v>310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31</v>
      </c>
      <c r="AU71" s="8">
        <v>0</v>
      </c>
      <c r="AW71" s="204">
        <v>31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31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31</v>
      </c>
      <c r="BM71" s="8">
        <f t="shared" si="54"/>
        <v>0</v>
      </c>
      <c r="BN71" s="8">
        <f t="shared" si="55"/>
        <v>31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980</v>
      </c>
      <c r="G72" s="16">
        <f>'[3]11'!G74</f>
        <v>0</v>
      </c>
      <c r="H72" s="17">
        <f t="shared" si="59"/>
        <v>1300</v>
      </c>
      <c r="I72" s="15">
        <f>'[3]11'!J74</f>
        <v>310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31</v>
      </c>
      <c r="AU72" s="8">
        <v>0</v>
      </c>
      <c r="AW72" s="204">
        <v>31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31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31</v>
      </c>
      <c r="BM72" s="8">
        <f t="shared" si="54"/>
        <v>0</v>
      </c>
      <c r="BN72" s="8">
        <f t="shared" si="55"/>
        <v>31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980</v>
      </c>
      <c r="G73" s="16">
        <f>'[3]11'!G75</f>
        <v>0</v>
      </c>
      <c r="H73" s="17">
        <f t="shared" si="59"/>
        <v>1300</v>
      </c>
      <c r="I73" s="15">
        <f>'[3]11'!J75</f>
        <v>310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31</v>
      </c>
      <c r="AU73" s="8">
        <v>31</v>
      </c>
      <c r="AW73" s="204">
        <v>31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31</v>
      </c>
      <c r="BD73" s="204">
        <v>31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31</v>
      </c>
      <c r="BL73" s="8">
        <f t="shared" si="53"/>
        <v>31</v>
      </c>
      <c r="BM73" s="8">
        <f t="shared" si="54"/>
        <v>31</v>
      </c>
      <c r="BN73" s="8">
        <f t="shared" si="55"/>
        <v>31</v>
      </c>
      <c r="BO73" s="8">
        <f t="shared" si="56"/>
        <v>31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980</v>
      </c>
      <c r="G74" s="16">
        <f>'[3]11'!G76</f>
        <v>0</v>
      </c>
      <c r="H74" s="17">
        <f t="shared" si="59"/>
        <v>1300</v>
      </c>
      <c r="I74" s="15">
        <f>'[3]11'!J76</f>
        <v>310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31</v>
      </c>
      <c r="AU74" s="8">
        <v>31</v>
      </c>
      <c r="AW74" s="204">
        <v>31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31</v>
      </c>
      <c r="BD74" s="204">
        <v>31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31</v>
      </c>
      <c r="BL74" s="8">
        <f t="shared" si="53"/>
        <v>31</v>
      </c>
      <c r="BM74" s="8">
        <f t="shared" si="54"/>
        <v>31</v>
      </c>
      <c r="BN74" s="8">
        <f t="shared" si="55"/>
        <v>31</v>
      </c>
      <c r="BO74" s="8">
        <f t="shared" si="56"/>
        <v>31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1000</v>
      </c>
      <c r="G75" s="16">
        <f>'[3]11'!G77</f>
        <v>0</v>
      </c>
      <c r="H75" s="17">
        <f t="shared" si="59"/>
        <v>1320</v>
      </c>
      <c r="I75" s="15">
        <f>'[3]11'!J77</f>
        <v>315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31.5</v>
      </c>
      <c r="AU75" s="8">
        <v>31.5</v>
      </c>
      <c r="AW75" s="204">
        <v>31.5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31.5</v>
      </c>
      <c r="BD75" s="204">
        <v>31.5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31.5</v>
      </c>
      <c r="BL75" s="8">
        <f t="shared" si="53"/>
        <v>31.5</v>
      </c>
      <c r="BM75" s="8">
        <f t="shared" si="54"/>
        <v>31.5</v>
      </c>
      <c r="BN75" s="8">
        <f t="shared" si="55"/>
        <v>31.5</v>
      </c>
      <c r="BO75" s="8">
        <f t="shared" si="56"/>
        <v>31.5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1000</v>
      </c>
      <c r="G76" s="16">
        <f>'[3]11'!G78</f>
        <v>0</v>
      </c>
      <c r="H76" s="17">
        <f t="shared" si="59"/>
        <v>1320</v>
      </c>
      <c r="I76" s="15">
        <f>'[3]11'!J78</f>
        <v>315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31.5</v>
      </c>
      <c r="AU76" s="8">
        <v>31.5</v>
      </c>
      <c r="AW76" s="204">
        <v>31.5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31.5</v>
      </c>
      <c r="BD76" s="204">
        <v>31.5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31.5</v>
      </c>
      <c r="BL76" s="8">
        <f t="shared" si="53"/>
        <v>31.5</v>
      </c>
      <c r="BM76" s="8">
        <f t="shared" si="54"/>
        <v>31.5</v>
      </c>
      <c r="BN76" s="8">
        <f t="shared" si="55"/>
        <v>31.5</v>
      </c>
      <c r="BO76" s="8">
        <f t="shared" si="56"/>
        <v>31.5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1000</v>
      </c>
      <c r="G77" s="16">
        <f>'[3]11'!G79</f>
        <v>0</v>
      </c>
      <c r="H77" s="17">
        <f t="shared" si="59"/>
        <v>1320</v>
      </c>
      <c r="I77" s="15">
        <f>'[3]11'!J79</f>
        <v>315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31.5</v>
      </c>
      <c r="AU77" s="8">
        <v>31.5</v>
      </c>
      <c r="AW77" s="204">
        <v>31.5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31.5</v>
      </c>
      <c r="BD77" s="204">
        <v>31.5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31.5</v>
      </c>
      <c r="BL77" s="8">
        <f t="shared" si="53"/>
        <v>31.5</v>
      </c>
      <c r="BM77" s="8">
        <f t="shared" si="54"/>
        <v>31.5</v>
      </c>
      <c r="BN77" s="8">
        <f t="shared" si="55"/>
        <v>31.5</v>
      </c>
      <c r="BO77" s="8">
        <f t="shared" si="56"/>
        <v>31.5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1000</v>
      </c>
      <c r="G78" s="16">
        <f>'[3]11'!G80</f>
        <v>0</v>
      </c>
      <c r="H78" s="17">
        <f t="shared" si="59"/>
        <v>1320</v>
      </c>
      <c r="I78" s="15">
        <f>'[3]11'!J80</f>
        <v>315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31.5</v>
      </c>
      <c r="AU78" s="8">
        <v>31.5</v>
      </c>
      <c r="AW78" s="204">
        <v>31.5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31.5</v>
      </c>
      <c r="BD78" s="204">
        <v>31.5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31.5</v>
      </c>
      <c r="BL78" s="8">
        <f t="shared" si="53"/>
        <v>31.5</v>
      </c>
      <c r="BM78" s="8">
        <f t="shared" si="54"/>
        <v>31.5</v>
      </c>
      <c r="BN78" s="8">
        <f t="shared" si="55"/>
        <v>31.5</v>
      </c>
      <c r="BO78" s="8">
        <f t="shared" si="56"/>
        <v>31.5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1000</v>
      </c>
      <c r="G79" s="16">
        <f>'[3]11'!G81</f>
        <v>0</v>
      </c>
      <c r="H79" s="17">
        <f t="shared" si="59"/>
        <v>1320</v>
      </c>
      <c r="I79" s="15">
        <f>'[3]11'!J81</f>
        <v>293.64999999999998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293.64999999999998</v>
      </c>
      <c r="P79" s="18">
        <f>frq!C79</f>
        <v>1</v>
      </c>
      <c r="Q79" s="15">
        <f t="shared" si="33"/>
        <v>293.64999999999998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293.64999999999998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261.64999999999998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261.64999999999998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1000</v>
      </c>
      <c r="G80" s="16">
        <f>'[3]11'!G82</f>
        <v>0</v>
      </c>
      <c r="H80" s="17">
        <f t="shared" si="59"/>
        <v>1320</v>
      </c>
      <c r="I80" s="15">
        <f>'[3]11'!J82</f>
        <v>314.05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314.05</v>
      </c>
      <c r="P80" s="18">
        <f>frq!C80</f>
        <v>1</v>
      </c>
      <c r="Q80" s="15">
        <f t="shared" si="33"/>
        <v>314.05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314.05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282.05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282.05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1000</v>
      </c>
      <c r="G81" s="16">
        <f>'[3]11'!G83</f>
        <v>0</v>
      </c>
      <c r="H81" s="17">
        <f t="shared" si="59"/>
        <v>1320</v>
      </c>
      <c r="I81" s="15">
        <f>'[3]11'!J83</f>
        <v>314.05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314.05</v>
      </c>
      <c r="P81" s="18">
        <f>frq!C81</f>
        <v>1</v>
      </c>
      <c r="Q81" s="15">
        <f t="shared" si="33"/>
        <v>314.05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314.05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282.05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282.05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1000</v>
      </c>
      <c r="G82" s="16">
        <f>'[3]11'!G84</f>
        <v>0</v>
      </c>
      <c r="H82" s="17">
        <f t="shared" si="59"/>
        <v>1320</v>
      </c>
      <c r="I82" s="15">
        <f>'[3]11'!J84</f>
        <v>314.05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314.05</v>
      </c>
      <c r="P82" s="18">
        <f>frq!C82</f>
        <v>1</v>
      </c>
      <c r="Q82" s="15">
        <f t="shared" si="33"/>
        <v>314.05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314.05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282.05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282.05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1000</v>
      </c>
      <c r="G83" s="16">
        <f>'[3]11'!G85</f>
        <v>0</v>
      </c>
      <c r="H83" s="17">
        <f t="shared" si="59"/>
        <v>1320</v>
      </c>
      <c r="I83" s="15">
        <f>'[3]11'!J85</f>
        <v>314.05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314.05</v>
      </c>
      <c r="P83" s="18">
        <f>frq!C83</f>
        <v>1</v>
      </c>
      <c r="Q83" s="15">
        <f t="shared" si="33"/>
        <v>314.05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314.05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282.05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282.05</v>
      </c>
      <c r="AT83" s="8">
        <v>32</v>
      </c>
      <c r="AU83" s="8">
        <v>0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1000</v>
      </c>
      <c r="G84" s="16">
        <f>'[3]11'!G86</f>
        <v>0</v>
      </c>
      <c r="H84" s="17">
        <f t="shared" si="59"/>
        <v>1320</v>
      </c>
      <c r="I84" s="15">
        <f>'[3]11'!J86</f>
        <v>314.05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314.05</v>
      </c>
      <c r="P84" s="18">
        <f>frq!C84</f>
        <v>1</v>
      </c>
      <c r="Q84" s="15">
        <f t="shared" si="33"/>
        <v>314.05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314.05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282.05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282.05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1000</v>
      </c>
      <c r="G85" s="16">
        <f>'[3]11'!G87</f>
        <v>0</v>
      </c>
      <c r="H85" s="17">
        <f t="shared" si="59"/>
        <v>1320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5.95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5.95</v>
      </c>
      <c r="AL85" s="8">
        <f t="shared" si="35"/>
        <v>232.05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232.05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5.95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5.95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5.95</v>
      </c>
      <c r="BP85" s="139">
        <f t="shared" si="57"/>
        <v>0</v>
      </c>
      <c r="BQ85" s="139">
        <f t="shared" si="58"/>
        <v>-5.95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1000</v>
      </c>
      <c r="G86" s="16">
        <f>'[3]11'!G88</f>
        <v>0</v>
      </c>
      <c r="H86" s="17">
        <f t="shared" si="59"/>
        <v>1320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5.95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5.95</v>
      </c>
      <c r="AL86" s="8">
        <f t="shared" si="35"/>
        <v>232.05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232.05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5.95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5.95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5.95</v>
      </c>
      <c r="BP86" s="139">
        <f t="shared" si="57"/>
        <v>0</v>
      </c>
      <c r="BQ86" s="139">
        <f t="shared" si="58"/>
        <v>-5.95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1000</v>
      </c>
      <c r="G87" s="16">
        <f>'[3]11'!G89</f>
        <v>0</v>
      </c>
      <c r="H87" s="17">
        <f t="shared" si="59"/>
        <v>1320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5.95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5.95</v>
      </c>
      <c r="AL87" s="8">
        <f t="shared" si="35"/>
        <v>232.05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232.05</v>
      </c>
      <c r="AT87" s="8">
        <v>32</v>
      </c>
      <c r="AU87" s="8">
        <v>0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5.95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5.95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5.95</v>
      </c>
      <c r="BP87" s="139">
        <f t="shared" si="57"/>
        <v>0</v>
      </c>
      <c r="BQ87" s="139">
        <f t="shared" si="58"/>
        <v>-5.95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1000</v>
      </c>
      <c r="G88" s="16">
        <f>'[3]11'!G90</f>
        <v>0</v>
      </c>
      <c r="H88" s="17">
        <f t="shared" si="59"/>
        <v>1320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5.95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5.95</v>
      </c>
      <c r="AL88" s="8">
        <f t="shared" si="35"/>
        <v>232.05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232.05</v>
      </c>
      <c r="AT88" s="8">
        <v>32</v>
      </c>
      <c r="AU88" s="8">
        <v>0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5.95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5.95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5.95</v>
      </c>
      <c r="BP88" s="139">
        <f t="shared" si="57"/>
        <v>0</v>
      </c>
      <c r="BQ88" s="139">
        <f t="shared" si="58"/>
        <v>-5.95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1000</v>
      </c>
      <c r="G89" s="16">
        <f>'[3]11'!G91</f>
        <v>0</v>
      </c>
      <c r="H89" s="17">
        <f t="shared" si="59"/>
        <v>1320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18.55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18.55</v>
      </c>
      <c r="AL89" s="8">
        <f t="shared" si="35"/>
        <v>219.45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219.45</v>
      </c>
      <c r="AT89" s="8">
        <v>32</v>
      </c>
      <c r="AU89" s="8">
        <v>5.95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18.55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18.55</v>
      </c>
      <c r="BL89" s="8">
        <f t="shared" si="53"/>
        <v>32</v>
      </c>
      <c r="BM89" s="8">
        <f t="shared" si="54"/>
        <v>5.95</v>
      </c>
      <c r="BN89" s="8">
        <f t="shared" si="55"/>
        <v>32</v>
      </c>
      <c r="BO89" s="8">
        <f t="shared" si="56"/>
        <v>18.55</v>
      </c>
      <c r="BP89" s="139">
        <f t="shared" si="57"/>
        <v>0</v>
      </c>
      <c r="BQ89" s="139">
        <f t="shared" si="58"/>
        <v>-12.600000000000001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1000</v>
      </c>
      <c r="G90" s="16">
        <f>'[3]11'!G92</f>
        <v>0</v>
      </c>
      <c r="H90" s="17">
        <f t="shared" si="59"/>
        <v>1320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18.55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18.55</v>
      </c>
      <c r="AL90" s="8">
        <f t="shared" si="35"/>
        <v>219.45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219.45</v>
      </c>
      <c r="AT90" s="8">
        <v>32</v>
      </c>
      <c r="AU90" s="8">
        <v>5.95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18.55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18.55</v>
      </c>
      <c r="BL90" s="8">
        <f t="shared" si="53"/>
        <v>32</v>
      </c>
      <c r="BM90" s="8">
        <f t="shared" si="54"/>
        <v>5.95</v>
      </c>
      <c r="BN90" s="8">
        <f t="shared" si="55"/>
        <v>32</v>
      </c>
      <c r="BO90" s="8">
        <f t="shared" si="56"/>
        <v>18.55</v>
      </c>
      <c r="BP90" s="139">
        <f t="shared" si="57"/>
        <v>0</v>
      </c>
      <c r="BQ90" s="139">
        <f t="shared" si="58"/>
        <v>-12.600000000000001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1000</v>
      </c>
      <c r="G91" s="16">
        <f>'[3]11'!G93</f>
        <v>0</v>
      </c>
      <c r="H91" s="17">
        <f t="shared" si="59"/>
        <v>1320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5.95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5.95</v>
      </c>
      <c r="AL91" s="8">
        <f t="shared" si="35"/>
        <v>232.05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232.05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5.95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5.95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5.95</v>
      </c>
      <c r="BP91" s="139">
        <f t="shared" si="57"/>
        <v>0</v>
      </c>
      <c r="BQ91" s="139">
        <f t="shared" si="58"/>
        <v>-5.95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1000</v>
      </c>
      <c r="G92" s="16">
        <f>'[3]11'!G94</f>
        <v>0</v>
      </c>
      <c r="H92" s="17">
        <f t="shared" si="59"/>
        <v>1320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5.95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5.95</v>
      </c>
      <c r="AL92" s="8">
        <f t="shared" si="35"/>
        <v>232.05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232.05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5.95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5.95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5.95</v>
      </c>
      <c r="BP92" s="139">
        <f t="shared" si="57"/>
        <v>0</v>
      </c>
      <c r="BQ92" s="139">
        <f t="shared" si="58"/>
        <v>-5.95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1000</v>
      </c>
      <c r="G93" s="16">
        <f>'[3]11'!G95</f>
        <v>0</v>
      </c>
      <c r="H93" s="17">
        <f t="shared" si="59"/>
        <v>1320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18.55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18.55</v>
      </c>
      <c r="AL93" s="8">
        <f t="shared" si="35"/>
        <v>219.45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219.45</v>
      </c>
      <c r="AT93" s="8">
        <v>32</v>
      </c>
      <c r="AU93" s="8">
        <v>0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18.55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18.55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18.55</v>
      </c>
      <c r="BP93" s="139">
        <f t="shared" si="57"/>
        <v>0</v>
      </c>
      <c r="BQ93" s="139">
        <f t="shared" si="58"/>
        <v>-18.55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1000</v>
      </c>
      <c r="G94" s="16">
        <f>'[3]11'!G96</f>
        <v>0</v>
      </c>
      <c r="H94" s="17">
        <f t="shared" si="59"/>
        <v>1320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18.55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18.55</v>
      </c>
      <c r="AL94" s="8">
        <f t="shared" si="35"/>
        <v>219.45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219.45</v>
      </c>
      <c r="AT94" s="8">
        <v>32</v>
      </c>
      <c r="AU94" s="8">
        <v>0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18.55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18.55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18.55</v>
      </c>
      <c r="BP94" s="139">
        <f t="shared" si="57"/>
        <v>0</v>
      </c>
      <c r="BQ94" s="139">
        <f t="shared" si="58"/>
        <v>-18.55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1000</v>
      </c>
      <c r="G95" s="16">
        <f>'[3]11'!G97</f>
        <v>0</v>
      </c>
      <c r="H95" s="17">
        <f t="shared" si="59"/>
        <v>1320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18.55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18.55</v>
      </c>
      <c r="AL95" s="8">
        <f t="shared" si="35"/>
        <v>219.45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219.45</v>
      </c>
      <c r="AT95" s="8">
        <v>32</v>
      </c>
      <c r="AU95" s="8">
        <v>18.55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18.55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18.55</v>
      </c>
      <c r="BL95" s="8">
        <f t="shared" si="53"/>
        <v>32</v>
      </c>
      <c r="BM95" s="8">
        <f t="shared" si="54"/>
        <v>18.55</v>
      </c>
      <c r="BN95" s="8">
        <f t="shared" si="55"/>
        <v>32</v>
      </c>
      <c r="BO95" s="8">
        <f t="shared" si="56"/>
        <v>18.55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1000</v>
      </c>
      <c r="G96" s="16">
        <f>'[3]11'!G98</f>
        <v>0</v>
      </c>
      <c r="H96" s="17">
        <f t="shared" si="59"/>
        <v>1320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18.55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18.55</v>
      </c>
      <c r="AL96" s="8">
        <f t="shared" si="35"/>
        <v>219.45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219.45</v>
      </c>
      <c r="AT96" s="8">
        <v>32</v>
      </c>
      <c r="AU96" s="8">
        <v>18.55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18.55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18.55</v>
      </c>
      <c r="BL96" s="8">
        <f t="shared" si="53"/>
        <v>32</v>
      </c>
      <c r="BM96" s="8">
        <f t="shared" si="54"/>
        <v>18.55</v>
      </c>
      <c r="BN96" s="8">
        <f t="shared" si="55"/>
        <v>32</v>
      </c>
      <c r="BO96" s="8">
        <f t="shared" si="56"/>
        <v>18.55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1000</v>
      </c>
      <c r="G97" s="16">
        <f>'[3]11'!G99</f>
        <v>0</v>
      </c>
      <c r="H97" s="17">
        <f t="shared" si="59"/>
        <v>1320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18.55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18.55</v>
      </c>
      <c r="AL97" s="8">
        <f t="shared" si="35"/>
        <v>219.45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219.45</v>
      </c>
      <c r="AT97" s="8">
        <v>32</v>
      </c>
      <c r="AU97" s="8">
        <v>18.55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18.55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18.55</v>
      </c>
      <c r="BL97" s="8">
        <f t="shared" si="53"/>
        <v>32</v>
      </c>
      <c r="BM97" s="8">
        <f t="shared" si="54"/>
        <v>18.55</v>
      </c>
      <c r="BN97" s="8">
        <f t="shared" si="55"/>
        <v>32</v>
      </c>
      <c r="BO97" s="8">
        <f t="shared" si="56"/>
        <v>18.55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1000</v>
      </c>
      <c r="G98" s="16">
        <f>'[3]11'!G100</f>
        <v>0</v>
      </c>
      <c r="H98" s="17">
        <f t="shared" si="59"/>
        <v>1320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18.55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18.55</v>
      </c>
      <c r="AL98" s="8">
        <f t="shared" si="35"/>
        <v>219.45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219.45</v>
      </c>
      <c r="AT98" s="8">
        <v>32</v>
      </c>
      <c r="AU98" s="8">
        <v>18.55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18.55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18.55</v>
      </c>
      <c r="BL98" s="8">
        <f t="shared" si="53"/>
        <v>32</v>
      </c>
      <c r="BM98" s="8">
        <f t="shared" si="54"/>
        <v>18.55</v>
      </c>
      <c r="BN98" s="8">
        <f t="shared" si="55"/>
        <v>32</v>
      </c>
      <c r="BO98" s="8">
        <f t="shared" si="56"/>
        <v>18.55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0.255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32.024999999999999</v>
      </c>
      <c r="I99" s="15">
        <f t="shared" si="62"/>
        <v>6.6491849999999983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6.6491849999999983</v>
      </c>
      <c r="P99" s="15">
        <f t="shared" si="62"/>
        <v>2.4E-2</v>
      </c>
      <c r="Q99" s="15">
        <f t="shared" si="62"/>
        <v>6.6491849999999983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6.6491849999999983</v>
      </c>
      <c r="X99" s="15">
        <f t="shared" si="62"/>
        <v>0.34495500000000007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0.34495500000000007</v>
      </c>
      <c r="AE99" s="15">
        <f t="shared" si="62"/>
        <v>0.21548000000000006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0.21548000000000006</v>
      </c>
      <c r="AL99" s="15">
        <f t="shared" si="62"/>
        <v>6.0887500000000045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6.0887500000000045</v>
      </c>
      <c r="AS99" s="15">
        <f t="shared" si="62"/>
        <v>0</v>
      </c>
      <c r="AT99" s="15">
        <f t="shared" si="62"/>
        <v>0.33185000000000009</v>
      </c>
      <c r="AU99" s="15">
        <f t="shared" si="62"/>
        <v>0.18085500000000004</v>
      </c>
      <c r="AV99" s="15">
        <f t="shared" si="62"/>
        <v>0</v>
      </c>
      <c r="AW99" s="15">
        <f t="shared" si="62"/>
        <v>0.34495500000000007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0.34495500000000007</v>
      </c>
      <c r="BD99" s="15">
        <f t="shared" si="62"/>
        <v>0.21548000000000006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0.21548000000000006</v>
      </c>
      <c r="BK99" s="15"/>
      <c r="BL99" s="15">
        <f t="shared" si="63"/>
        <v>0.33185000000000009</v>
      </c>
      <c r="BM99" s="15">
        <f t="shared" si="63"/>
        <v>0.18085500000000004</v>
      </c>
      <c r="BN99" s="15">
        <f t="shared" si="63"/>
        <v>0.34495500000000007</v>
      </c>
      <c r="BO99" s="15">
        <f t="shared" si="63"/>
        <v>0.21548000000000006</v>
      </c>
      <c r="BP99" s="15">
        <f t="shared" si="63"/>
        <v>-1.3105E-2</v>
      </c>
      <c r="BQ99" s="15">
        <f t="shared" si="63"/>
        <v>-3.4625000000000003E-2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36.71</v>
      </c>
      <c r="E3">
        <f>GT!N3</f>
        <v>0</v>
      </c>
      <c r="F3">
        <f>B3+C3</f>
        <v>60</v>
      </c>
      <c r="G3">
        <f>D3+E3-X3</f>
        <v>36.71</v>
      </c>
      <c r="H3" s="113"/>
      <c r="I3">
        <f>BRPL_EOD!AA3+BRPL_EOD!AB3</f>
        <v>15.49</v>
      </c>
      <c r="J3">
        <f>BYPL_EOD!AA3+BYPL_EOD!AB3</f>
        <v>8.48</v>
      </c>
      <c r="K3">
        <f>MES_EOD!AA3+MES_EOD!AB3</f>
        <v>0</v>
      </c>
      <c r="L3">
        <f>NDMC_EOD!AA3+NDMC_EOD!AB3</f>
        <v>2.08</v>
      </c>
      <c r="M3">
        <f>TPDDL_EOD!AA3+TPDDL_EOD!AB3</f>
        <v>11.06</v>
      </c>
      <c r="N3">
        <f t="shared" ref="N3:N66" si="0">SUM(I3:M3)</f>
        <v>37.11</v>
      </c>
      <c r="O3" s="113">
        <f t="shared" ref="O3:O66" si="1">G3-N3</f>
        <v>-0.39999999999999858</v>
      </c>
      <c r="P3">
        <v>15.323036917272972</v>
      </c>
      <c r="Q3">
        <v>8.3885960657504715</v>
      </c>
      <c r="R3">
        <v>0</v>
      </c>
      <c r="S3">
        <v>2.0575801670708707</v>
      </c>
      <c r="T3">
        <v>10.940786849905686</v>
      </c>
      <c r="U3" s="115">
        <f t="shared" ref="U3:U66" si="2">SUM(P3:T3)</f>
        <v>36.71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6.4</v>
      </c>
      <c r="K4">
        <f>MES_EOD!AA4+MES_EOD!AB4</f>
        <v>0</v>
      </c>
      <c r="L4">
        <f>NDMC_EOD!AA4+NDMC_EOD!AB4</f>
        <v>1.49</v>
      </c>
      <c r="M4">
        <f>TPDDL_EOD!AA4+TPDDL_EOD!AB4</f>
        <v>8.35</v>
      </c>
      <c r="N4">
        <f t="shared" si="0"/>
        <v>28.699999999999996</v>
      </c>
      <c r="O4" s="113">
        <f t="shared" si="1"/>
        <v>-9.9999999999994316E-2</v>
      </c>
      <c r="P4">
        <v>12.416585365853662</v>
      </c>
      <c r="Q4">
        <v>6.3777003484320574</v>
      </c>
      <c r="R4">
        <v>0</v>
      </c>
      <c r="S4">
        <v>1.4848083623693382</v>
      </c>
      <c r="T4">
        <v>8.3209059233449487</v>
      </c>
      <c r="U4" s="115">
        <f t="shared" si="2"/>
        <v>28.600000000000009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6.4</v>
      </c>
      <c r="K5">
        <f>MES_EOD!AA5+MES_EOD!AB5</f>
        <v>0</v>
      </c>
      <c r="L5">
        <f>NDMC_EOD!AA5+NDMC_EOD!AB5</f>
        <v>1.49</v>
      </c>
      <c r="M5">
        <f>TPDDL_EOD!AA5+TPDDL_EOD!AB5</f>
        <v>8.35</v>
      </c>
      <c r="N5">
        <f t="shared" si="0"/>
        <v>28.699999999999996</v>
      </c>
      <c r="O5" s="113">
        <f t="shared" si="1"/>
        <v>-9.9999999999994316E-2</v>
      </c>
      <c r="P5">
        <v>12.416585365853662</v>
      </c>
      <c r="Q5">
        <v>6.3777003484320574</v>
      </c>
      <c r="R5">
        <v>0</v>
      </c>
      <c r="S5">
        <v>1.4848083623693382</v>
      </c>
      <c r="T5">
        <v>8.3209059233449487</v>
      </c>
      <c r="U5" s="115">
        <f t="shared" si="2"/>
        <v>28.600000000000009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6.4</v>
      </c>
      <c r="K6">
        <f>MES_EOD!AA6+MES_EOD!AB6</f>
        <v>0</v>
      </c>
      <c r="L6">
        <f>NDMC_EOD!AA6+NDMC_EOD!AB6</f>
        <v>1.49</v>
      </c>
      <c r="M6">
        <f>TPDDL_EOD!AA6+TPDDL_EOD!AB6</f>
        <v>8.35</v>
      </c>
      <c r="N6">
        <f t="shared" si="0"/>
        <v>28.699999999999996</v>
      </c>
      <c r="O6" s="113">
        <f t="shared" si="1"/>
        <v>-9.9999999999994316E-2</v>
      </c>
      <c r="P6">
        <v>12.416585365853662</v>
      </c>
      <c r="Q6">
        <v>6.3777003484320574</v>
      </c>
      <c r="R6">
        <v>0</v>
      </c>
      <c r="S6">
        <v>1.4848083623693382</v>
      </c>
      <c r="T6">
        <v>8.3209059233449487</v>
      </c>
      <c r="U6" s="115">
        <f t="shared" si="2"/>
        <v>28.600000000000009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6.4</v>
      </c>
      <c r="K7">
        <f>MES_EOD!AA7+MES_EOD!AB7</f>
        <v>0</v>
      </c>
      <c r="L7">
        <f>NDMC_EOD!AA7+NDMC_EOD!AB7</f>
        <v>1.49</v>
      </c>
      <c r="M7">
        <f>TPDDL_EOD!AA7+TPDDL_EOD!AB7</f>
        <v>8.35</v>
      </c>
      <c r="N7">
        <f t="shared" si="0"/>
        <v>28.699999999999996</v>
      </c>
      <c r="O7" s="113">
        <f t="shared" si="1"/>
        <v>-9.9999999999994316E-2</v>
      </c>
      <c r="P7">
        <v>12.416585365853662</v>
      </c>
      <c r="Q7">
        <v>6.3777003484320574</v>
      </c>
      <c r="R7">
        <v>0</v>
      </c>
      <c r="S7">
        <v>1.4848083623693382</v>
      </c>
      <c r="T7">
        <v>8.3209059233449487</v>
      </c>
      <c r="U7" s="115">
        <f t="shared" si="2"/>
        <v>28.600000000000009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6.4</v>
      </c>
      <c r="K8">
        <f>MES_EOD!AA8+MES_EOD!AB8</f>
        <v>0</v>
      </c>
      <c r="L8">
        <f>NDMC_EOD!AA8+NDMC_EOD!AB8</f>
        <v>1.49</v>
      </c>
      <c r="M8">
        <f>TPDDL_EOD!AA8+TPDDL_EOD!AB8</f>
        <v>8.35</v>
      </c>
      <c r="N8">
        <f t="shared" si="0"/>
        <v>28.699999999999996</v>
      </c>
      <c r="O8" s="113">
        <f t="shared" si="1"/>
        <v>-9.9999999999994316E-2</v>
      </c>
      <c r="P8">
        <v>12.416585365853662</v>
      </c>
      <c r="Q8">
        <v>6.3777003484320574</v>
      </c>
      <c r="R8">
        <v>0</v>
      </c>
      <c r="S8">
        <v>1.4848083623693382</v>
      </c>
      <c r="T8">
        <v>8.3209059233449487</v>
      </c>
      <c r="U8" s="115">
        <f t="shared" si="2"/>
        <v>28.600000000000009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6.4</v>
      </c>
      <c r="K9">
        <f>MES_EOD!AA9+MES_EOD!AB9</f>
        <v>0</v>
      </c>
      <c r="L9">
        <f>NDMC_EOD!AA9+NDMC_EOD!AB9</f>
        <v>1.49</v>
      </c>
      <c r="M9">
        <f>TPDDL_EOD!AA9+TPDDL_EOD!AB9</f>
        <v>8.35</v>
      </c>
      <c r="N9">
        <f t="shared" si="0"/>
        <v>28.699999999999996</v>
      </c>
      <c r="O9" s="113">
        <f t="shared" si="1"/>
        <v>-9.9999999999994316E-2</v>
      </c>
      <c r="P9">
        <v>12.416585365853662</v>
      </c>
      <c r="Q9">
        <v>6.3777003484320574</v>
      </c>
      <c r="R9">
        <v>0</v>
      </c>
      <c r="S9">
        <v>1.4848083623693382</v>
      </c>
      <c r="T9">
        <v>8.3209059233449487</v>
      </c>
      <c r="U9" s="115">
        <f t="shared" si="2"/>
        <v>28.600000000000009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6.4</v>
      </c>
      <c r="K10">
        <f>MES_EOD!AA10+MES_EOD!AB10</f>
        <v>0</v>
      </c>
      <c r="L10">
        <f>NDMC_EOD!AA10+NDMC_EOD!AB10</f>
        <v>1.49</v>
      </c>
      <c r="M10">
        <f>TPDDL_EOD!AA10+TPDDL_EOD!AB10</f>
        <v>8.35</v>
      </c>
      <c r="N10">
        <f t="shared" si="0"/>
        <v>28.699999999999996</v>
      </c>
      <c r="O10" s="113">
        <f t="shared" si="1"/>
        <v>-9.9999999999994316E-2</v>
      </c>
      <c r="P10">
        <v>12.416585365853662</v>
      </c>
      <c r="Q10">
        <v>6.3777003484320574</v>
      </c>
      <c r="R10">
        <v>0</v>
      </c>
      <c r="S10">
        <v>1.4848083623693382</v>
      </c>
      <c r="T10">
        <v>8.3209059233449487</v>
      </c>
      <c r="U10" s="115">
        <f t="shared" si="2"/>
        <v>28.600000000000009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6.4</v>
      </c>
      <c r="K11">
        <f>MES_EOD!AA11+MES_EOD!AB11</f>
        <v>0</v>
      </c>
      <c r="L11">
        <f>NDMC_EOD!AA11+NDMC_EOD!AB11</f>
        <v>1.49</v>
      </c>
      <c r="M11">
        <f>TPDDL_EOD!AA11+TPDDL_EOD!AB11</f>
        <v>8.35</v>
      </c>
      <c r="N11">
        <f t="shared" si="0"/>
        <v>28.699999999999996</v>
      </c>
      <c r="O11" s="113">
        <f t="shared" si="1"/>
        <v>-9.9999999999994316E-2</v>
      </c>
      <c r="P11">
        <v>12.416585365853662</v>
      </c>
      <c r="Q11">
        <v>6.3777003484320574</v>
      </c>
      <c r="R11">
        <v>0</v>
      </c>
      <c r="S11">
        <v>1.4848083623693382</v>
      </c>
      <c r="T11">
        <v>8.3209059233449487</v>
      </c>
      <c r="U11" s="115">
        <f t="shared" si="2"/>
        <v>28.600000000000009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6.4</v>
      </c>
      <c r="K12">
        <f>MES_EOD!AA12+MES_EOD!AB12</f>
        <v>0</v>
      </c>
      <c r="L12">
        <f>NDMC_EOD!AA12+NDMC_EOD!AB12</f>
        <v>1.49</v>
      </c>
      <c r="M12">
        <f>TPDDL_EOD!AA12+TPDDL_EOD!AB12</f>
        <v>8.35</v>
      </c>
      <c r="N12">
        <f t="shared" si="0"/>
        <v>28.699999999999996</v>
      </c>
      <c r="O12" s="113">
        <f t="shared" si="1"/>
        <v>-9.9999999999994316E-2</v>
      </c>
      <c r="P12">
        <v>12.416585365853662</v>
      </c>
      <c r="Q12">
        <v>6.3777003484320574</v>
      </c>
      <c r="R12">
        <v>0</v>
      </c>
      <c r="S12">
        <v>1.4848083623693382</v>
      </c>
      <c r="T12">
        <v>8.3209059233449487</v>
      </c>
      <c r="U12" s="115">
        <f t="shared" si="2"/>
        <v>28.600000000000009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28</v>
      </c>
      <c r="F13">
        <f t="shared" si="4"/>
        <v>60</v>
      </c>
      <c r="G13">
        <f t="shared" si="5"/>
        <v>27.6</v>
      </c>
      <c r="H13" s="113"/>
      <c r="I13">
        <f>BRPL_EOD!AA13+BRPL_EOD!AB13</f>
        <v>12.46</v>
      </c>
      <c r="J13">
        <f>BYPL_EOD!AA13+BYPL_EOD!AB13</f>
        <v>5.97</v>
      </c>
      <c r="K13">
        <f>MES_EOD!AA13+MES_EOD!AB13</f>
        <v>0</v>
      </c>
      <c r="L13">
        <f>NDMC_EOD!AA13+NDMC_EOD!AB13</f>
        <v>1.49</v>
      </c>
      <c r="M13">
        <f>TPDDL_EOD!AA13+TPDDL_EOD!AB13</f>
        <v>7.79</v>
      </c>
      <c r="N13">
        <f t="shared" si="0"/>
        <v>27.709999999999997</v>
      </c>
      <c r="O13" s="113">
        <f t="shared" si="1"/>
        <v>-0.10999999999999588</v>
      </c>
      <c r="P13">
        <v>12.410537712017325</v>
      </c>
      <c r="Q13">
        <v>5.9463009743774817</v>
      </c>
      <c r="R13">
        <v>0</v>
      </c>
      <c r="S13">
        <v>1.4840851678094553</v>
      </c>
      <c r="T13">
        <v>7.7590761457957429</v>
      </c>
      <c r="U13" s="115">
        <f t="shared" si="2"/>
        <v>27.6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28</v>
      </c>
      <c r="F14">
        <f t="shared" si="4"/>
        <v>60</v>
      </c>
      <c r="G14">
        <f t="shared" si="5"/>
        <v>27.6</v>
      </c>
      <c r="H14" s="113"/>
      <c r="I14">
        <f>BRPL_EOD!AA14+BRPL_EOD!AB14</f>
        <v>12.46</v>
      </c>
      <c r="J14">
        <f>BYPL_EOD!AA14+BYPL_EOD!AB14</f>
        <v>5.97</v>
      </c>
      <c r="K14">
        <f>MES_EOD!AA14+MES_EOD!AB14</f>
        <v>0</v>
      </c>
      <c r="L14">
        <f>NDMC_EOD!AA14+NDMC_EOD!AB14</f>
        <v>1.49</v>
      </c>
      <c r="M14">
        <f>TPDDL_EOD!AA14+TPDDL_EOD!AB14</f>
        <v>7.79</v>
      </c>
      <c r="N14">
        <f t="shared" si="0"/>
        <v>27.709999999999997</v>
      </c>
      <c r="O14" s="113">
        <f t="shared" si="1"/>
        <v>-0.10999999999999588</v>
      </c>
      <c r="P14">
        <v>12.410537712017325</v>
      </c>
      <c r="Q14">
        <v>5.9463009743774817</v>
      </c>
      <c r="R14">
        <v>0</v>
      </c>
      <c r="S14">
        <v>1.4840851678094553</v>
      </c>
      <c r="T14">
        <v>7.7590761457957429</v>
      </c>
      <c r="U14" s="115">
        <f t="shared" si="2"/>
        <v>27.6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28</v>
      </c>
      <c r="F15">
        <f t="shared" si="4"/>
        <v>60</v>
      </c>
      <c r="G15">
        <f t="shared" si="5"/>
        <v>27.6</v>
      </c>
      <c r="H15" s="113"/>
      <c r="I15">
        <f>BRPL_EOD!AA15+BRPL_EOD!AB15</f>
        <v>12.46</v>
      </c>
      <c r="J15">
        <f>BYPL_EOD!AA15+BYPL_EOD!AB15</f>
        <v>5.97</v>
      </c>
      <c r="K15">
        <f>MES_EOD!AA15+MES_EOD!AB15</f>
        <v>0</v>
      </c>
      <c r="L15">
        <f>NDMC_EOD!AA15+NDMC_EOD!AB15</f>
        <v>1.49</v>
      </c>
      <c r="M15">
        <f>TPDDL_EOD!AA15+TPDDL_EOD!AB15</f>
        <v>7.79</v>
      </c>
      <c r="N15">
        <f t="shared" si="0"/>
        <v>27.709999999999997</v>
      </c>
      <c r="O15" s="113">
        <f t="shared" si="1"/>
        <v>-0.10999999999999588</v>
      </c>
      <c r="P15">
        <v>12.410537712017325</v>
      </c>
      <c r="Q15">
        <v>5.9463009743774817</v>
      </c>
      <c r="R15">
        <v>0</v>
      </c>
      <c r="S15">
        <v>1.4840851678094553</v>
      </c>
      <c r="T15">
        <v>7.7590761457957429</v>
      </c>
      <c r="U15" s="115">
        <f t="shared" si="2"/>
        <v>27.6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28</v>
      </c>
      <c r="F16">
        <f t="shared" si="4"/>
        <v>60</v>
      </c>
      <c r="G16">
        <f t="shared" si="5"/>
        <v>27.6</v>
      </c>
      <c r="H16" s="113"/>
      <c r="I16">
        <f>BRPL_EOD!AA16+BRPL_EOD!AB16</f>
        <v>12.46</v>
      </c>
      <c r="J16">
        <f>BYPL_EOD!AA16+BYPL_EOD!AB16</f>
        <v>5.97</v>
      </c>
      <c r="K16">
        <f>MES_EOD!AA16+MES_EOD!AB16</f>
        <v>0</v>
      </c>
      <c r="L16">
        <f>NDMC_EOD!AA16+NDMC_EOD!AB16</f>
        <v>1.49</v>
      </c>
      <c r="M16">
        <f>TPDDL_EOD!AA16+TPDDL_EOD!AB16</f>
        <v>7.79</v>
      </c>
      <c r="N16">
        <f t="shared" si="0"/>
        <v>27.709999999999997</v>
      </c>
      <c r="O16" s="113">
        <f t="shared" si="1"/>
        <v>-0.10999999999999588</v>
      </c>
      <c r="P16">
        <v>12.410537712017325</v>
      </c>
      <c r="Q16">
        <v>5.9463009743774817</v>
      </c>
      <c r="R16">
        <v>0</v>
      </c>
      <c r="S16">
        <v>1.4840851678094553</v>
      </c>
      <c r="T16">
        <v>7.7590761457957429</v>
      </c>
      <c r="U16" s="115">
        <f t="shared" si="2"/>
        <v>27.6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28</v>
      </c>
      <c r="F17">
        <f t="shared" si="4"/>
        <v>60</v>
      </c>
      <c r="G17">
        <f t="shared" si="5"/>
        <v>27.6</v>
      </c>
      <c r="H17" s="113"/>
      <c r="I17">
        <f>BRPL_EOD!AA17+BRPL_EOD!AB17</f>
        <v>12.46</v>
      </c>
      <c r="J17">
        <f>BYPL_EOD!AA17+BYPL_EOD!AB17</f>
        <v>5.97</v>
      </c>
      <c r="K17">
        <f>MES_EOD!AA17+MES_EOD!AB17</f>
        <v>0</v>
      </c>
      <c r="L17">
        <f>NDMC_EOD!AA17+NDMC_EOD!AB17</f>
        <v>1.49</v>
      </c>
      <c r="M17">
        <f>TPDDL_EOD!AA17+TPDDL_EOD!AB17</f>
        <v>7.79</v>
      </c>
      <c r="N17">
        <f t="shared" si="0"/>
        <v>27.709999999999997</v>
      </c>
      <c r="O17" s="113">
        <f t="shared" si="1"/>
        <v>-0.10999999999999588</v>
      </c>
      <c r="P17">
        <v>12.410537712017325</v>
      </c>
      <c r="Q17">
        <v>5.9463009743774817</v>
      </c>
      <c r="R17">
        <v>0</v>
      </c>
      <c r="S17">
        <v>1.4840851678094553</v>
      </c>
      <c r="T17">
        <v>7.7590761457957429</v>
      </c>
      <c r="U17" s="115">
        <f t="shared" si="2"/>
        <v>27.6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28</v>
      </c>
      <c r="F18">
        <f t="shared" si="4"/>
        <v>60</v>
      </c>
      <c r="G18">
        <f t="shared" si="5"/>
        <v>27.6</v>
      </c>
      <c r="H18" s="113"/>
      <c r="I18">
        <f>BRPL_EOD!AA18+BRPL_EOD!AB18</f>
        <v>12.46</v>
      </c>
      <c r="J18">
        <f>BYPL_EOD!AA18+BYPL_EOD!AB18</f>
        <v>5.97</v>
      </c>
      <c r="K18">
        <f>MES_EOD!AA18+MES_EOD!AB18</f>
        <v>0</v>
      </c>
      <c r="L18">
        <f>NDMC_EOD!AA18+NDMC_EOD!AB18</f>
        <v>1.49</v>
      </c>
      <c r="M18">
        <f>TPDDL_EOD!AA18+TPDDL_EOD!AB18</f>
        <v>7.79</v>
      </c>
      <c r="N18">
        <f t="shared" si="0"/>
        <v>27.709999999999997</v>
      </c>
      <c r="O18" s="113">
        <f t="shared" si="1"/>
        <v>-0.10999999999999588</v>
      </c>
      <c r="P18">
        <v>12.410537712017325</v>
      </c>
      <c r="Q18">
        <v>5.9463009743774817</v>
      </c>
      <c r="R18">
        <v>0</v>
      </c>
      <c r="S18">
        <v>1.4840851678094553</v>
      </c>
      <c r="T18">
        <v>7.7590761457957429</v>
      </c>
      <c r="U18" s="115">
        <f t="shared" si="2"/>
        <v>27.6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28</v>
      </c>
      <c r="F19">
        <f t="shared" si="4"/>
        <v>60</v>
      </c>
      <c r="G19">
        <f t="shared" si="5"/>
        <v>27.6</v>
      </c>
      <c r="H19" s="113"/>
      <c r="I19">
        <f>BRPL_EOD!AA19+BRPL_EOD!AB19</f>
        <v>12.46</v>
      </c>
      <c r="J19">
        <f>BYPL_EOD!AA19+BYPL_EOD!AB19</f>
        <v>5.97</v>
      </c>
      <c r="K19">
        <f>MES_EOD!AA19+MES_EOD!AB19</f>
        <v>0</v>
      </c>
      <c r="L19">
        <f>NDMC_EOD!AA19+NDMC_EOD!AB19</f>
        <v>1.49</v>
      </c>
      <c r="M19">
        <f>TPDDL_EOD!AA19+TPDDL_EOD!AB19</f>
        <v>7.79</v>
      </c>
      <c r="N19">
        <f t="shared" si="0"/>
        <v>27.709999999999997</v>
      </c>
      <c r="O19" s="113">
        <f t="shared" si="1"/>
        <v>-0.10999999999999588</v>
      </c>
      <c r="P19">
        <v>12.410537712017325</v>
      </c>
      <c r="Q19">
        <v>5.9463009743774817</v>
      </c>
      <c r="R19">
        <v>0</v>
      </c>
      <c r="S19">
        <v>1.4840851678094553</v>
      </c>
      <c r="T19">
        <v>7.7590761457957429</v>
      </c>
      <c r="U19" s="115">
        <f t="shared" si="2"/>
        <v>27.6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28</v>
      </c>
      <c r="F20">
        <f t="shared" si="4"/>
        <v>60</v>
      </c>
      <c r="G20">
        <f t="shared" si="5"/>
        <v>27.6</v>
      </c>
      <c r="H20" s="113"/>
      <c r="I20">
        <f>BRPL_EOD!AA20+BRPL_EOD!AB20</f>
        <v>12.46</v>
      </c>
      <c r="J20">
        <f>BYPL_EOD!AA20+BYPL_EOD!AB20</f>
        <v>5.97</v>
      </c>
      <c r="K20">
        <f>MES_EOD!AA20+MES_EOD!AB20</f>
        <v>0</v>
      </c>
      <c r="L20">
        <f>NDMC_EOD!AA20+NDMC_EOD!AB20</f>
        <v>1.49</v>
      </c>
      <c r="M20">
        <f>TPDDL_EOD!AA20+TPDDL_EOD!AB20</f>
        <v>7.79</v>
      </c>
      <c r="N20">
        <f t="shared" si="0"/>
        <v>27.709999999999997</v>
      </c>
      <c r="O20" s="113">
        <f t="shared" si="1"/>
        <v>-0.10999999999999588</v>
      </c>
      <c r="P20">
        <v>12.410537712017325</v>
      </c>
      <c r="Q20">
        <v>5.9463009743774817</v>
      </c>
      <c r="R20">
        <v>0</v>
      </c>
      <c r="S20">
        <v>1.4840851678094553</v>
      </c>
      <c r="T20">
        <v>7.7590761457957429</v>
      </c>
      <c r="U20" s="115">
        <f t="shared" si="2"/>
        <v>27.6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28</v>
      </c>
      <c r="F21">
        <f t="shared" si="4"/>
        <v>60</v>
      </c>
      <c r="G21">
        <f t="shared" si="5"/>
        <v>27.6</v>
      </c>
      <c r="H21" s="113"/>
      <c r="I21">
        <f>BRPL_EOD!AA21+BRPL_EOD!AB21</f>
        <v>12.46</v>
      </c>
      <c r="J21">
        <f>BYPL_EOD!AA21+BYPL_EOD!AB21</f>
        <v>5.97</v>
      </c>
      <c r="K21">
        <f>MES_EOD!AA21+MES_EOD!AB21</f>
        <v>0</v>
      </c>
      <c r="L21">
        <f>NDMC_EOD!AA21+NDMC_EOD!AB21</f>
        <v>1.49</v>
      </c>
      <c r="M21">
        <f>TPDDL_EOD!AA21+TPDDL_EOD!AB21</f>
        <v>7.79</v>
      </c>
      <c r="N21">
        <f t="shared" si="0"/>
        <v>27.709999999999997</v>
      </c>
      <c r="O21" s="113">
        <f t="shared" si="1"/>
        <v>-0.10999999999999588</v>
      </c>
      <c r="P21">
        <v>12.410537712017325</v>
      </c>
      <c r="Q21">
        <v>5.9463009743774817</v>
      </c>
      <c r="R21">
        <v>0</v>
      </c>
      <c r="S21">
        <v>1.4840851678094553</v>
      </c>
      <c r="T21">
        <v>7.7590761457957429</v>
      </c>
      <c r="U21" s="115">
        <f t="shared" si="2"/>
        <v>27.6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28</v>
      </c>
      <c r="F22">
        <f t="shared" si="4"/>
        <v>60</v>
      </c>
      <c r="G22">
        <f t="shared" si="5"/>
        <v>27.6</v>
      </c>
      <c r="H22" s="113"/>
      <c r="I22">
        <f>BRPL_EOD!AA22+BRPL_EOD!AB22</f>
        <v>12.46</v>
      </c>
      <c r="J22">
        <f>BYPL_EOD!AA22+BYPL_EOD!AB22</f>
        <v>5.97</v>
      </c>
      <c r="K22">
        <f>MES_EOD!AA22+MES_EOD!AB22</f>
        <v>0</v>
      </c>
      <c r="L22">
        <f>NDMC_EOD!AA22+NDMC_EOD!AB22</f>
        <v>1.49</v>
      </c>
      <c r="M22">
        <f>TPDDL_EOD!AA22+TPDDL_EOD!AB22</f>
        <v>7.79</v>
      </c>
      <c r="N22">
        <f t="shared" si="0"/>
        <v>27.709999999999997</v>
      </c>
      <c r="O22" s="113">
        <f t="shared" si="1"/>
        <v>-0.10999999999999588</v>
      </c>
      <c r="P22">
        <v>12.410537712017325</v>
      </c>
      <c r="Q22">
        <v>5.9463009743774817</v>
      </c>
      <c r="R22">
        <v>0</v>
      </c>
      <c r="S22">
        <v>1.4840851678094553</v>
      </c>
      <c r="T22">
        <v>7.7590761457957429</v>
      </c>
      <c r="U22" s="115">
        <f t="shared" si="2"/>
        <v>27.6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28</v>
      </c>
      <c r="F23">
        <f t="shared" si="4"/>
        <v>60</v>
      </c>
      <c r="G23">
        <f t="shared" si="5"/>
        <v>27.6</v>
      </c>
      <c r="H23" s="113"/>
      <c r="I23">
        <f>BRPL_EOD!AA23+BRPL_EOD!AB23</f>
        <v>12.46</v>
      </c>
      <c r="J23">
        <f>BYPL_EOD!AA23+BYPL_EOD!AB23</f>
        <v>5.97</v>
      </c>
      <c r="K23">
        <f>MES_EOD!AA23+MES_EOD!AB23</f>
        <v>0</v>
      </c>
      <c r="L23">
        <f>NDMC_EOD!AA23+NDMC_EOD!AB23</f>
        <v>1.49</v>
      </c>
      <c r="M23">
        <f>TPDDL_EOD!AA23+TPDDL_EOD!AB23</f>
        <v>7.79</v>
      </c>
      <c r="N23">
        <f t="shared" si="0"/>
        <v>27.709999999999997</v>
      </c>
      <c r="O23" s="113">
        <f t="shared" si="1"/>
        <v>-0.10999999999999588</v>
      </c>
      <c r="P23">
        <v>12.410537712017325</v>
      </c>
      <c r="Q23">
        <v>5.9463009743774817</v>
      </c>
      <c r="R23">
        <v>0</v>
      </c>
      <c r="S23">
        <v>1.4840851678094553</v>
      </c>
      <c r="T23">
        <v>7.7590761457957429</v>
      </c>
      <c r="U23" s="115">
        <f t="shared" si="2"/>
        <v>27.6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5">
        <f t="shared" si="2"/>
        <v>-0.39556000000000002</v>
      </c>
      <c r="V24" s="113">
        <f t="shared" si="3"/>
        <v>-4.4399999999999995E-3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5">
        <f t="shared" si="2"/>
        <v>-0.39556000000000002</v>
      </c>
      <c r="V25" s="113">
        <f t="shared" si="3"/>
        <v>-4.4399999999999995E-3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5">
        <f t="shared" si="2"/>
        <v>-0.39556000000000002</v>
      </c>
      <c r="V26" s="113">
        <f t="shared" si="3"/>
        <v>-4.4399999999999995E-3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5">
        <f t="shared" si="2"/>
        <v>-0.39556000000000002</v>
      </c>
      <c r="V27" s="113">
        <f t="shared" si="3"/>
        <v>-4.4399999999999995E-3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3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3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5">
        <f t="shared" si="2"/>
        <v>-0.39556000000000002</v>
      </c>
      <c r="V28" s="113">
        <f t="shared" si="3"/>
        <v>-4.4399999999999995E-3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29</v>
      </c>
      <c r="F29">
        <f t="shared" si="4"/>
        <v>60</v>
      </c>
      <c r="G29">
        <f t="shared" si="5"/>
        <v>28.6</v>
      </c>
      <c r="H29" s="113"/>
      <c r="I29">
        <f>BRPL_EOD!AA29+BRPL_EOD!AB29</f>
        <v>12.46</v>
      </c>
      <c r="J29">
        <f>BYPL_EOD!AA29+BYPL_EOD!AB29</f>
        <v>6.4</v>
      </c>
      <c r="K29">
        <f>MES_EOD!AA29+MES_EOD!AB29</f>
        <v>0</v>
      </c>
      <c r="L29">
        <f>NDMC_EOD!AA29+NDMC_EOD!AB29</f>
        <v>1.49</v>
      </c>
      <c r="M29">
        <f>TPDDL_EOD!AA29+TPDDL_EOD!AB29</f>
        <v>8.35</v>
      </c>
      <c r="N29">
        <f t="shared" si="0"/>
        <v>28.699999999999996</v>
      </c>
      <c r="O29" s="113">
        <f t="shared" si="1"/>
        <v>-9.9999999999994316E-2</v>
      </c>
      <c r="P29">
        <v>12.416585365853662</v>
      </c>
      <c r="Q29">
        <v>6.3777003484320574</v>
      </c>
      <c r="R29">
        <v>0</v>
      </c>
      <c r="S29">
        <v>1.4848083623693382</v>
      </c>
      <c r="T29">
        <v>8.3209059233449487</v>
      </c>
      <c r="U29" s="115">
        <f t="shared" si="2"/>
        <v>28.600000000000009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29</v>
      </c>
      <c r="F30">
        <f t="shared" si="4"/>
        <v>60</v>
      </c>
      <c r="G30">
        <f t="shared" si="5"/>
        <v>28.6</v>
      </c>
      <c r="H30" s="113"/>
      <c r="I30">
        <f>BRPL_EOD!AA30+BRPL_EOD!AB30</f>
        <v>12.46</v>
      </c>
      <c r="J30">
        <f>BYPL_EOD!AA30+BYPL_EOD!AB30</f>
        <v>6.4</v>
      </c>
      <c r="K30">
        <f>MES_EOD!AA30+MES_EOD!AB30</f>
        <v>0</v>
      </c>
      <c r="L30">
        <f>NDMC_EOD!AA30+NDMC_EOD!AB30</f>
        <v>1.49</v>
      </c>
      <c r="M30">
        <f>TPDDL_EOD!AA30+TPDDL_EOD!AB30</f>
        <v>8.35</v>
      </c>
      <c r="N30">
        <f t="shared" si="0"/>
        <v>28.699999999999996</v>
      </c>
      <c r="O30" s="113">
        <f t="shared" si="1"/>
        <v>-9.9999999999994316E-2</v>
      </c>
      <c r="P30">
        <v>12.416585365853662</v>
      </c>
      <c r="Q30">
        <v>6.3777003484320574</v>
      </c>
      <c r="R30">
        <v>0</v>
      </c>
      <c r="S30">
        <v>1.4848083623693382</v>
      </c>
      <c r="T30">
        <v>8.3209059233449487</v>
      </c>
      <c r="U30" s="115">
        <f t="shared" si="2"/>
        <v>28.600000000000009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29</v>
      </c>
      <c r="F31">
        <f t="shared" si="4"/>
        <v>60</v>
      </c>
      <c r="G31">
        <f t="shared" si="5"/>
        <v>28.6</v>
      </c>
      <c r="H31" s="113"/>
      <c r="I31">
        <f>BRPL_EOD!AA31+BRPL_EOD!AB31</f>
        <v>12.46</v>
      </c>
      <c r="J31">
        <f>BYPL_EOD!AA31+BYPL_EOD!AB31</f>
        <v>6.4</v>
      </c>
      <c r="K31">
        <f>MES_EOD!AA31+MES_EOD!AB31</f>
        <v>0</v>
      </c>
      <c r="L31">
        <f>NDMC_EOD!AA31+NDMC_EOD!AB31</f>
        <v>1.49</v>
      </c>
      <c r="M31">
        <f>TPDDL_EOD!AA31+TPDDL_EOD!AB31</f>
        <v>8.35</v>
      </c>
      <c r="N31">
        <f t="shared" si="0"/>
        <v>28.699999999999996</v>
      </c>
      <c r="O31" s="113">
        <f t="shared" si="1"/>
        <v>-9.9999999999994316E-2</v>
      </c>
      <c r="P31">
        <v>12.416585365853662</v>
      </c>
      <c r="Q31">
        <v>6.3777003484320574</v>
      </c>
      <c r="R31">
        <v>0</v>
      </c>
      <c r="S31">
        <v>1.4848083623693382</v>
      </c>
      <c r="T31">
        <v>8.3209059233449487</v>
      </c>
      <c r="U31" s="115">
        <f t="shared" si="2"/>
        <v>28.600000000000009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29</v>
      </c>
      <c r="F32">
        <f t="shared" si="4"/>
        <v>60</v>
      </c>
      <c r="G32">
        <f t="shared" si="5"/>
        <v>28.6</v>
      </c>
      <c r="H32" s="113"/>
      <c r="I32">
        <f>BRPL_EOD!AA32+BRPL_EOD!AB32</f>
        <v>12.46</v>
      </c>
      <c r="J32">
        <f>BYPL_EOD!AA32+BYPL_EOD!AB32</f>
        <v>6.4</v>
      </c>
      <c r="K32">
        <f>MES_EOD!AA32+MES_EOD!AB32</f>
        <v>0</v>
      </c>
      <c r="L32">
        <f>NDMC_EOD!AA32+NDMC_EOD!AB32</f>
        <v>1.49</v>
      </c>
      <c r="M32">
        <f>TPDDL_EOD!AA32+TPDDL_EOD!AB32</f>
        <v>8.35</v>
      </c>
      <c r="N32">
        <f t="shared" si="0"/>
        <v>28.699999999999996</v>
      </c>
      <c r="O32" s="113">
        <f t="shared" si="1"/>
        <v>-9.9999999999994316E-2</v>
      </c>
      <c r="P32">
        <v>12.416585365853662</v>
      </c>
      <c r="Q32">
        <v>6.3777003484320574</v>
      </c>
      <c r="R32">
        <v>0</v>
      </c>
      <c r="S32">
        <v>1.4848083623693382</v>
      </c>
      <c r="T32">
        <v>8.3209059233449487</v>
      </c>
      <c r="U32" s="115">
        <f t="shared" si="2"/>
        <v>28.600000000000009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3"/>
      <c r="I33">
        <f>BRPL_EOD!AA33+BRPL_EOD!AB33</f>
        <v>12.46</v>
      </c>
      <c r="J33">
        <f>BYPL_EOD!AA33+BYPL_EOD!AB33</f>
        <v>6.4</v>
      </c>
      <c r="K33">
        <f>MES_EOD!AA33+MES_EOD!AB33</f>
        <v>0</v>
      </c>
      <c r="L33">
        <f>NDMC_EOD!AA33+NDMC_EOD!AB33</f>
        <v>1.49</v>
      </c>
      <c r="M33">
        <f>TPDDL_EOD!AA33+TPDDL_EOD!AB33</f>
        <v>8.35</v>
      </c>
      <c r="N33">
        <f t="shared" si="0"/>
        <v>28.699999999999996</v>
      </c>
      <c r="O33" s="113">
        <f t="shared" si="1"/>
        <v>-9.9999999999994316E-2</v>
      </c>
      <c r="P33">
        <v>12.416585365853662</v>
      </c>
      <c r="Q33">
        <v>6.3777003484320574</v>
      </c>
      <c r="R33">
        <v>0</v>
      </c>
      <c r="S33">
        <v>1.4848083623693382</v>
      </c>
      <c r="T33">
        <v>8.3209059233449487</v>
      </c>
      <c r="U33" s="115">
        <f t="shared" si="2"/>
        <v>28.600000000000009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29</v>
      </c>
      <c r="F34">
        <f t="shared" si="4"/>
        <v>60</v>
      </c>
      <c r="G34">
        <f t="shared" si="5"/>
        <v>28.6</v>
      </c>
      <c r="H34" s="113"/>
      <c r="I34">
        <f>BRPL_EOD!AA34+BRPL_EOD!AB34</f>
        <v>12.46</v>
      </c>
      <c r="J34">
        <f>BYPL_EOD!AA34+BYPL_EOD!AB34</f>
        <v>6.4</v>
      </c>
      <c r="K34">
        <f>MES_EOD!AA34+MES_EOD!AB34</f>
        <v>0</v>
      </c>
      <c r="L34">
        <f>NDMC_EOD!AA34+NDMC_EOD!AB34</f>
        <v>1.49</v>
      </c>
      <c r="M34">
        <f>TPDDL_EOD!AA34+TPDDL_EOD!AB34</f>
        <v>8.35</v>
      </c>
      <c r="N34">
        <f t="shared" si="0"/>
        <v>28.699999999999996</v>
      </c>
      <c r="O34" s="113">
        <f t="shared" si="1"/>
        <v>-9.9999999999994316E-2</v>
      </c>
      <c r="P34">
        <v>12.416585365853662</v>
      </c>
      <c r="Q34">
        <v>6.3777003484320574</v>
      </c>
      <c r="R34">
        <v>0</v>
      </c>
      <c r="S34">
        <v>1.4848083623693382</v>
      </c>
      <c r="T34">
        <v>8.3209059233449487</v>
      </c>
      <c r="U34" s="115">
        <f t="shared" si="2"/>
        <v>28.600000000000009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29</v>
      </c>
      <c r="F35">
        <f t="shared" si="4"/>
        <v>60</v>
      </c>
      <c r="G35">
        <f t="shared" si="5"/>
        <v>28.6</v>
      </c>
      <c r="H35" s="113"/>
      <c r="I35">
        <f>BRPL_EOD!AA35+BRPL_EOD!AB35</f>
        <v>12.46</v>
      </c>
      <c r="J35">
        <f>BYPL_EOD!AA35+BYPL_EOD!AB35</f>
        <v>6.4</v>
      </c>
      <c r="K35">
        <f>MES_EOD!AA35+MES_EOD!AB35</f>
        <v>0</v>
      </c>
      <c r="L35">
        <f>NDMC_EOD!AA35+NDMC_EOD!AB35</f>
        <v>1.49</v>
      </c>
      <c r="M35">
        <f>TPDDL_EOD!AA35+TPDDL_EOD!AB35</f>
        <v>8.35</v>
      </c>
      <c r="N35">
        <f t="shared" si="0"/>
        <v>28.699999999999996</v>
      </c>
      <c r="O35" s="113">
        <f t="shared" si="1"/>
        <v>-9.9999999999994316E-2</v>
      </c>
      <c r="P35">
        <v>12.416585365853662</v>
      </c>
      <c r="Q35">
        <v>6.3777003484320574</v>
      </c>
      <c r="R35">
        <v>0</v>
      </c>
      <c r="S35">
        <v>1.4848083623693382</v>
      </c>
      <c r="T35">
        <v>8.3209059233449487</v>
      </c>
      <c r="U35" s="115">
        <f t="shared" si="2"/>
        <v>28.600000000000009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28.69</v>
      </c>
      <c r="F36">
        <f t="shared" si="4"/>
        <v>60</v>
      </c>
      <c r="G36">
        <f t="shared" si="5"/>
        <v>28.290000000000003</v>
      </c>
      <c r="H36" s="113"/>
      <c r="I36">
        <f>BRPL_EOD!AA36+BRPL_EOD!AB36</f>
        <v>12.46</v>
      </c>
      <c r="J36">
        <f>BYPL_EOD!AA36+BYPL_EOD!AB36</f>
        <v>6.4</v>
      </c>
      <c r="K36">
        <f>MES_EOD!AA36+MES_EOD!AB36</f>
        <v>0</v>
      </c>
      <c r="L36">
        <f>NDMC_EOD!AA36+NDMC_EOD!AB36</f>
        <v>1.49</v>
      </c>
      <c r="M36">
        <f>TPDDL_EOD!AA36+TPDDL_EOD!AB36</f>
        <v>8.35</v>
      </c>
      <c r="N36">
        <f t="shared" si="0"/>
        <v>28.699999999999996</v>
      </c>
      <c r="O36" s="113">
        <f t="shared" si="1"/>
        <v>-0.40999999999999304</v>
      </c>
      <c r="P36">
        <v>12.282000000000004</v>
      </c>
      <c r="Q36">
        <v>6.3085714285714305</v>
      </c>
      <c r="R36">
        <v>0</v>
      </c>
      <c r="S36">
        <v>1.4687142857142861</v>
      </c>
      <c r="T36">
        <v>8.2307142857142868</v>
      </c>
      <c r="U36" s="115">
        <f t="shared" si="2"/>
        <v>28.290000000000006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28.69</v>
      </c>
      <c r="F37">
        <f t="shared" si="4"/>
        <v>60</v>
      </c>
      <c r="G37">
        <f t="shared" si="5"/>
        <v>28.290000000000003</v>
      </c>
      <c r="H37" s="113"/>
      <c r="I37">
        <f>BRPL_EOD!AA37+BRPL_EOD!AB37</f>
        <v>12.46</v>
      </c>
      <c r="J37">
        <f>BYPL_EOD!AA37+BYPL_EOD!AB37</f>
        <v>6.4</v>
      </c>
      <c r="K37">
        <f>MES_EOD!AA37+MES_EOD!AB37</f>
        <v>0</v>
      </c>
      <c r="L37">
        <f>NDMC_EOD!AA37+NDMC_EOD!AB37</f>
        <v>1.49</v>
      </c>
      <c r="M37">
        <f>TPDDL_EOD!AA37+TPDDL_EOD!AB37</f>
        <v>8.35</v>
      </c>
      <c r="N37">
        <f t="shared" si="0"/>
        <v>28.699999999999996</v>
      </c>
      <c r="O37" s="113">
        <f t="shared" si="1"/>
        <v>-0.40999999999999304</v>
      </c>
      <c r="P37">
        <v>12.282000000000004</v>
      </c>
      <c r="Q37">
        <v>6.3085714285714305</v>
      </c>
      <c r="R37">
        <v>0</v>
      </c>
      <c r="S37">
        <v>1.4687142857142861</v>
      </c>
      <c r="T37">
        <v>8.2307142857142868</v>
      </c>
      <c r="U37" s="115">
        <f t="shared" si="2"/>
        <v>28.290000000000006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29</v>
      </c>
      <c r="F38">
        <f t="shared" si="4"/>
        <v>60</v>
      </c>
      <c r="G38">
        <f t="shared" si="5"/>
        <v>28.6</v>
      </c>
      <c r="H38" s="113"/>
      <c r="I38">
        <f>BRPL_EOD!AA38+BRPL_EOD!AB38</f>
        <v>12.46</v>
      </c>
      <c r="J38">
        <f>BYPL_EOD!AA38+BYPL_EOD!AB38</f>
        <v>6.4</v>
      </c>
      <c r="K38">
        <f>MES_EOD!AA38+MES_EOD!AB38</f>
        <v>0</v>
      </c>
      <c r="L38">
        <f>NDMC_EOD!AA38+NDMC_EOD!AB38</f>
        <v>1.49</v>
      </c>
      <c r="M38">
        <f>TPDDL_EOD!AA38+TPDDL_EOD!AB38</f>
        <v>8.35</v>
      </c>
      <c r="N38">
        <f t="shared" si="0"/>
        <v>28.699999999999996</v>
      </c>
      <c r="O38" s="113">
        <f t="shared" si="1"/>
        <v>-9.9999999999994316E-2</v>
      </c>
      <c r="P38">
        <v>12.416585365853662</v>
      </c>
      <c r="Q38">
        <v>6.3777003484320574</v>
      </c>
      <c r="R38">
        <v>0</v>
      </c>
      <c r="S38">
        <v>1.4848083623693382</v>
      </c>
      <c r="T38">
        <v>8.3209059233449487</v>
      </c>
      <c r="U38" s="115">
        <f t="shared" si="2"/>
        <v>28.600000000000009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29</v>
      </c>
      <c r="F39">
        <f t="shared" si="4"/>
        <v>60</v>
      </c>
      <c r="G39">
        <f t="shared" si="5"/>
        <v>28.3</v>
      </c>
      <c r="H39" s="113"/>
      <c r="I39">
        <f>BRPL_EOD!AA39+BRPL_EOD!AB39</f>
        <v>12.46</v>
      </c>
      <c r="J39">
        <f>BYPL_EOD!AA39+BYPL_EOD!AB39</f>
        <v>6.4</v>
      </c>
      <c r="K39">
        <f>MES_EOD!AA39+MES_EOD!AB39</f>
        <v>0</v>
      </c>
      <c r="L39">
        <f>NDMC_EOD!AA39+NDMC_EOD!AB39</f>
        <v>1.49</v>
      </c>
      <c r="M39">
        <f>TPDDL_EOD!AA39+TPDDL_EOD!AB39</f>
        <v>8.35</v>
      </c>
      <c r="N39">
        <f t="shared" si="0"/>
        <v>28.699999999999996</v>
      </c>
      <c r="O39" s="113">
        <f t="shared" si="1"/>
        <v>-0.39999999999999503</v>
      </c>
      <c r="P39">
        <v>12.286341463414637</v>
      </c>
      <c r="Q39">
        <v>6.3108013937282248</v>
      </c>
      <c r="R39">
        <v>0</v>
      </c>
      <c r="S39">
        <v>1.4692334494773522</v>
      </c>
      <c r="T39">
        <v>8.2336236933797924</v>
      </c>
      <c r="U39" s="115">
        <f t="shared" si="2"/>
        <v>28.300000000000004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29</v>
      </c>
      <c r="F40">
        <f t="shared" si="4"/>
        <v>60</v>
      </c>
      <c r="G40">
        <f t="shared" si="5"/>
        <v>28.3</v>
      </c>
      <c r="H40" s="113"/>
      <c r="I40">
        <f>BRPL_EOD!AA40+BRPL_EOD!AB40</f>
        <v>12.46</v>
      </c>
      <c r="J40">
        <f>BYPL_EOD!AA40+BYPL_EOD!AB40</f>
        <v>6.4</v>
      </c>
      <c r="K40">
        <f>MES_EOD!AA40+MES_EOD!AB40</f>
        <v>0</v>
      </c>
      <c r="L40">
        <f>NDMC_EOD!AA40+NDMC_EOD!AB40</f>
        <v>1.49</v>
      </c>
      <c r="M40">
        <f>TPDDL_EOD!AA40+TPDDL_EOD!AB40</f>
        <v>8.35</v>
      </c>
      <c r="N40">
        <f t="shared" si="0"/>
        <v>28.699999999999996</v>
      </c>
      <c r="O40" s="113">
        <f t="shared" si="1"/>
        <v>-0.39999999999999503</v>
      </c>
      <c r="P40">
        <v>12.286341463414637</v>
      </c>
      <c r="Q40">
        <v>6.3108013937282248</v>
      </c>
      <c r="R40">
        <v>0</v>
      </c>
      <c r="S40">
        <v>1.4692334494773522</v>
      </c>
      <c r="T40">
        <v>8.2336236933797924</v>
      </c>
      <c r="U40" s="115">
        <f t="shared" si="2"/>
        <v>28.300000000000004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29</v>
      </c>
      <c r="F41">
        <f t="shared" si="4"/>
        <v>60</v>
      </c>
      <c r="G41">
        <f t="shared" si="5"/>
        <v>28.3</v>
      </c>
      <c r="H41" s="113"/>
      <c r="I41">
        <f>BRPL_EOD!AA41+BRPL_EOD!AB41</f>
        <v>12.46</v>
      </c>
      <c r="J41">
        <f>BYPL_EOD!AA41+BYPL_EOD!AB41</f>
        <v>6.4</v>
      </c>
      <c r="K41">
        <f>MES_EOD!AA41+MES_EOD!AB41</f>
        <v>0</v>
      </c>
      <c r="L41">
        <f>NDMC_EOD!AA41+NDMC_EOD!AB41</f>
        <v>1.49</v>
      </c>
      <c r="M41">
        <f>TPDDL_EOD!AA41+TPDDL_EOD!AB41</f>
        <v>8.35</v>
      </c>
      <c r="N41">
        <f t="shared" si="0"/>
        <v>28.699999999999996</v>
      </c>
      <c r="O41" s="113">
        <f t="shared" si="1"/>
        <v>-0.39999999999999503</v>
      </c>
      <c r="P41">
        <v>12.286341463414637</v>
      </c>
      <c r="Q41">
        <v>6.3108013937282248</v>
      </c>
      <c r="R41">
        <v>0</v>
      </c>
      <c r="S41">
        <v>1.4692334494773522</v>
      </c>
      <c r="T41">
        <v>8.2336236933797924</v>
      </c>
      <c r="U41" s="115">
        <f t="shared" si="2"/>
        <v>28.300000000000004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29</v>
      </c>
      <c r="F42">
        <f t="shared" si="4"/>
        <v>60</v>
      </c>
      <c r="G42">
        <f t="shared" si="5"/>
        <v>28.3</v>
      </c>
      <c r="H42" s="113"/>
      <c r="I42">
        <f>BRPL_EOD!AA42+BRPL_EOD!AB42</f>
        <v>12.46</v>
      </c>
      <c r="J42">
        <f>BYPL_EOD!AA42+BYPL_EOD!AB42</f>
        <v>6.4</v>
      </c>
      <c r="K42">
        <f>MES_EOD!AA42+MES_EOD!AB42</f>
        <v>0</v>
      </c>
      <c r="L42">
        <f>NDMC_EOD!AA42+NDMC_EOD!AB42</f>
        <v>1.49</v>
      </c>
      <c r="M42">
        <f>TPDDL_EOD!AA42+TPDDL_EOD!AB42</f>
        <v>8.35</v>
      </c>
      <c r="N42">
        <f t="shared" si="0"/>
        <v>28.699999999999996</v>
      </c>
      <c r="O42" s="113">
        <f t="shared" si="1"/>
        <v>-0.39999999999999503</v>
      </c>
      <c r="P42">
        <v>12.286341463414637</v>
      </c>
      <c r="Q42">
        <v>6.3108013937282248</v>
      </c>
      <c r="R42">
        <v>0</v>
      </c>
      <c r="S42">
        <v>1.4692334494773522</v>
      </c>
      <c r="T42">
        <v>8.2336236933797924</v>
      </c>
      <c r="U42" s="115">
        <f t="shared" si="2"/>
        <v>28.300000000000004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28</v>
      </c>
      <c r="F43">
        <f t="shared" si="4"/>
        <v>60</v>
      </c>
      <c r="G43">
        <f t="shared" si="5"/>
        <v>27.3</v>
      </c>
      <c r="H43" s="113"/>
      <c r="I43">
        <f>BRPL_EOD!AA43+BRPL_EOD!AB43</f>
        <v>12.46</v>
      </c>
      <c r="J43">
        <f>BYPL_EOD!AA43+BYPL_EOD!AB43</f>
        <v>5.97</v>
      </c>
      <c r="K43">
        <f>MES_EOD!AA43+MES_EOD!AB43</f>
        <v>0</v>
      </c>
      <c r="L43">
        <f>NDMC_EOD!AA43+NDMC_EOD!AB43</f>
        <v>1.49</v>
      </c>
      <c r="M43">
        <f>TPDDL_EOD!AA43+TPDDL_EOD!AB43</f>
        <v>7.79</v>
      </c>
      <c r="N43">
        <f t="shared" si="0"/>
        <v>27.709999999999997</v>
      </c>
      <c r="O43" s="113">
        <f t="shared" si="1"/>
        <v>-0.40999999999999659</v>
      </c>
      <c r="P43">
        <v>12.275640562973658</v>
      </c>
      <c r="Q43">
        <v>5.8816672681342483</v>
      </c>
      <c r="R43">
        <v>0</v>
      </c>
      <c r="S43">
        <v>1.4679538072897873</v>
      </c>
      <c r="T43">
        <v>7.6747383616023104</v>
      </c>
      <c r="U43" s="115">
        <f t="shared" si="2"/>
        <v>27.300000000000004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28</v>
      </c>
      <c r="F44">
        <f t="shared" si="4"/>
        <v>60</v>
      </c>
      <c r="G44">
        <f t="shared" si="5"/>
        <v>27.3</v>
      </c>
      <c r="H44" s="113"/>
      <c r="I44">
        <f>BRPL_EOD!AA44+BRPL_EOD!AB44</f>
        <v>12.46</v>
      </c>
      <c r="J44">
        <f>BYPL_EOD!AA44+BYPL_EOD!AB44</f>
        <v>5.97</v>
      </c>
      <c r="K44">
        <f>MES_EOD!AA44+MES_EOD!AB44</f>
        <v>0</v>
      </c>
      <c r="L44">
        <f>NDMC_EOD!AA44+NDMC_EOD!AB44</f>
        <v>1.49</v>
      </c>
      <c r="M44">
        <f>TPDDL_EOD!AA44+TPDDL_EOD!AB44</f>
        <v>7.79</v>
      </c>
      <c r="N44">
        <f t="shared" si="0"/>
        <v>27.709999999999997</v>
      </c>
      <c r="O44" s="113">
        <f t="shared" si="1"/>
        <v>-0.40999999999999659</v>
      </c>
      <c r="P44">
        <v>12.275640562973658</v>
      </c>
      <c r="Q44">
        <v>5.8816672681342483</v>
      </c>
      <c r="R44">
        <v>0</v>
      </c>
      <c r="S44">
        <v>1.4679538072897873</v>
      </c>
      <c r="T44">
        <v>7.6747383616023104</v>
      </c>
      <c r="U44" s="115">
        <f t="shared" si="2"/>
        <v>27.300000000000004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28</v>
      </c>
      <c r="F45">
        <f t="shared" si="4"/>
        <v>60</v>
      </c>
      <c r="G45">
        <f t="shared" si="5"/>
        <v>27.3</v>
      </c>
      <c r="H45" s="113"/>
      <c r="I45">
        <f>BRPL_EOD!AA45+BRPL_EOD!AB45</f>
        <v>12.46</v>
      </c>
      <c r="J45">
        <f>BYPL_EOD!AA45+BYPL_EOD!AB45</f>
        <v>5.97</v>
      </c>
      <c r="K45">
        <f>MES_EOD!AA45+MES_EOD!AB45</f>
        <v>0</v>
      </c>
      <c r="L45">
        <f>NDMC_EOD!AA45+NDMC_EOD!AB45</f>
        <v>1.49</v>
      </c>
      <c r="M45">
        <f>TPDDL_EOD!AA45+TPDDL_EOD!AB45</f>
        <v>7.79</v>
      </c>
      <c r="N45">
        <f t="shared" si="0"/>
        <v>27.709999999999997</v>
      </c>
      <c r="O45" s="113">
        <f t="shared" si="1"/>
        <v>-0.40999999999999659</v>
      </c>
      <c r="P45">
        <v>12.275640562973658</v>
      </c>
      <c r="Q45">
        <v>5.8816672681342483</v>
      </c>
      <c r="R45">
        <v>0</v>
      </c>
      <c r="S45">
        <v>1.4679538072897873</v>
      </c>
      <c r="T45">
        <v>7.6747383616023104</v>
      </c>
      <c r="U45" s="115">
        <f t="shared" si="2"/>
        <v>27.300000000000004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28</v>
      </c>
      <c r="F46">
        <f t="shared" si="4"/>
        <v>60</v>
      </c>
      <c r="G46">
        <f t="shared" si="5"/>
        <v>27.3</v>
      </c>
      <c r="H46" s="113"/>
      <c r="I46">
        <f>BRPL_EOD!AA46+BRPL_EOD!AB46</f>
        <v>12.46</v>
      </c>
      <c r="J46">
        <f>BYPL_EOD!AA46+BYPL_EOD!AB46</f>
        <v>5.97</v>
      </c>
      <c r="K46">
        <f>MES_EOD!AA46+MES_EOD!AB46</f>
        <v>0</v>
      </c>
      <c r="L46">
        <f>NDMC_EOD!AA46+NDMC_EOD!AB46</f>
        <v>1.49</v>
      </c>
      <c r="M46">
        <f>TPDDL_EOD!AA46+TPDDL_EOD!AB46</f>
        <v>7.79</v>
      </c>
      <c r="N46">
        <f t="shared" si="0"/>
        <v>27.709999999999997</v>
      </c>
      <c r="O46" s="113">
        <f t="shared" si="1"/>
        <v>-0.40999999999999659</v>
      </c>
      <c r="P46">
        <v>12.275640562973658</v>
      </c>
      <c r="Q46">
        <v>5.8816672681342483</v>
      </c>
      <c r="R46">
        <v>0</v>
      </c>
      <c r="S46">
        <v>1.4679538072897873</v>
      </c>
      <c r="T46">
        <v>7.6747383616023104</v>
      </c>
      <c r="U46" s="115">
        <f t="shared" si="2"/>
        <v>27.300000000000004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28</v>
      </c>
      <c r="F47">
        <f t="shared" si="4"/>
        <v>60</v>
      </c>
      <c r="G47">
        <f t="shared" si="5"/>
        <v>27.3</v>
      </c>
      <c r="H47" s="113"/>
      <c r="I47">
        <f>BRPL_EOD!AA47+BRPL_EOD!AB47</f>
        <v>12.46</v>
      </c>
      <c r="J47">
        <f>BYPL_EOD!AA47+BYPL_EOD!AB47</f>
        <v>5.97</v>
      </c>
      <c r="K47">
        <f>MES_EOD!AA47+MES_EOD!AB47</f>
        <v>0</v>
      </c>
      <c r="L47">
        <f>NDMC_EOD!AA47+NDMC_EOD!AB47</f>
        <v>1.49</v>
      </c>
      <c r="M47">
        <f>TPDDL_EOD!AA47+TPDDL_EOD!AB47</f>
        <v>7.79</v>
      </c>
      <c r="N47">
        <f t="shared" si="0"/>
        <v>27.709999999999997</v>
      </c>
      <c r="O47" s="113">
        <f t="shared" si="1"/>
        <v>-0.40999999999999659</v>
      </c>
      <c r="P47">
        <v>12.275640562973658</v>
      </c>
      <c r="Q47">
        <v>5.8816672681342483</v>
      </c>
      <c r="R47">
        <v>0</v>
      </c>
      <c r="S47">
        <v>1.4679538072897873</v>
      </c>
      <c r="T47">
        <v>7.6747383616023104</v>
      </c>
      <c r="U47" s="115">
        <f t="shared" si="2"/>
        <v>27.300000000000004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28</v>
      </c>
      <c r="F48">
        <f t="shared" si="4"/>
        <v>60</v>
      </c>
      <c r="G48">
        <f t="shared" si="5"/>
        <v>27.3</v>
      </c>
      <c r="H48" s="113"/>
      <c r="I48">
        <f>BRPL_EOD!AA48+BRPL_EOD!AB48</f>
        <v>12.46</v>
      </c>
      <c r="J48">
        <f>BYPL_EOD!AA48+BYPL_EOD!AB48</f>
        <v>5.97</v>
      </c>
      <c r="K48">
        <f>MES_EOD!AA48+MES_EOD!AB48</f>
        <v>0</v>
      </c>
      <c r="L48">
        <f>NDMC_EOD!AA48+NDMC_EOD!AB48</f>
        <v>1.49</v>
      </c>
      <c r="M48">
        <f>TPDDL_EOD!AA48+TPDDL_EOD!AB48</f>
        <v>7.79</v>
      </c>
      <c r="N48">
        <f t="shared" si="0"/>
        <v>27.709999999999997</v>
      </c>
      <c r="O48" s="113">
        <f t="shared" si="1"/>
        <v>-0.40999999999999659</v>
      </c>
      <c r="P48">
        <v>12.275640562973658</v>
      </c>
      <c r="Q48">
        <v>5.8816672681342483</v>
      </c>
      <c r="R48">
        <v>0</v>
      </c>
      <c r="S48">
        <v>1.4679538072897873</v>
      </c>
      <c r="T48">
        <v>7.6747383616023104</v>
      </c>
      <c r="U48" s="115">
        <f t="shared" si="2"/>
        <v>27.300000000000004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28</v>
      </c>
      <c r="F49">
        <f t="shared" si="4"/>
        <v>60</v>
      </c>
      <c r="G49">
        <f t="shared" si="5"/>
        <v>27.3</v>
      </c>
      <c r="H49" s="113"/>
      <c r="I49">
        <f>BRPL_EOD!AA49+BRPL_EOD!AB49</f>
        <v>12.46</v>
      </c>
      <c r="J49">
        <f>BYPL_EOD!AA49+BYPL_EOD!AB49</f>
        <v>5.97</v>
      </c>
      <c r="K49">
        <f>MES_EOD!AA49+MES_EOD!AB49</f>
        <v>0</v>
      </c>
      <c r="L49">
        <f>NDMC_EOD!AA49+NDMC_EOD!AB49</f>
        <v>1.49</v>
      </c>
      <c r="M49">
        <f>TPDDL_EOD!AA49+TPDDL_EOD!AB49</f>
        <v>7.79</v>
      </c>
      <c r="N49">
        <f t="shared" si="0"/>
        <v>27.709999999999997</v>
      </c>
      <c r="O49" s="113">
        <f t="shared" si="1"/>
        <v>-0.40999999999999659</v>
      </c>
      <c r="P49">
        <v>12.275640562973658</v>
      </c>
      <c r="Q49">
        <v>5.8816672681342483</v>
      </c>
      <c r="R49">
        <v>0</v>
      </c>
      <c r="S49">
        <v>1.4679538072897873</v>
      </c>
      <c r="T49">
        <v>7.6747383616023104</v>
      </c>
      <c r="U49" s="115">
        <f t="shared" si="2"/>
        <v>27.300000000000004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27.71</v>
      </c>
      <c r="F50">
        <f t="shared" si="4"/>
        <v>60</v>
      </c>
      <c r="G50">
        <f t="shared" si="5"/>
        <v>27.01</v>
      </c>
      <c r="H50" s="113"/>
      <c r="I50">
        <f>BRPL_EOD!AA50+BRPL_EOD!AB50</f>
        <v>12.46</v>
      </c>
      <c r="J50">
        <f>BYPL_EOD!AA50+BYPL_EOD!AB50</f>
        <v>5.97</v>
      </c>
      <c r="K50">
        <f>MES_EOD!AA50+MES_EOD!AB50</f>
        <v>0</v>
      </c>
      <c r="L50">
        <f>NDMC_EOD!AA50+NDMC_EOD!AB50</f>
        <v>1.49</v>
      </c>
      <c r="M50">
        <f>TPDDL_EOD!AA50+TPDDL_EOD!AB50</f>
        <v>7.79</v>
      </c>
      <c r="N50">
        <f t="shared" si="0"/>
        <v>27.709999999999997</v>
      </c>
      <c r="O50" s="113">
        <f t="shared" si="1"/>
        <v>-0.69999999999999574</v>
      </c>
      <c r="P50">
        <v>12.14523998556478</v>
      </c>
      <c r="Q50">
        <v>5.8191880187657894</v>
      </c>
      <c r="R50">
        <v>0</v>
      </c>
      <c r="S50">
        <v>1.4523601587874415</v>
      </c>
      <c r="T50">
        <v>7.5932118368819932</v>
      </c>
      <c r="U50" s="115">
        <f t="shared" si="2"/>
        <v>27.010000000000005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27.71</v>
      </c>
      <c r="F51">
        <f t="shared" si="4"/>
        <v>60</v>
      </c>
      <c r="G51">
        <f t="shared" si="5"/>
        <v>27.01</v>
      </c>
      <c r="H51" s="113"/>
      <c r="I51">
        <f>BRPL_EOD!AA51+BRPL_EOD!AB51</f>
        <v>12.46</v>
      </c>
      <c r="J51">
        <f>BYPL_EOD!AA51+BYPL_EOD!AB51</f>
        <v>5.97</v>
      </c>
      <c r="K51">
        <f>MES_EOD!AA51+MES_EOD!AB51</f>
        <v>0</v>
      </c>
      <c r="L51">
        <f>NDMC_EOD!AA51+NDMC_EOD!AB51</f>
        <v>1.49</v>
      </c>
      <c r="M51">
        <f>TPDDL_EOD!AA51+TPDDL_EOD!AB51</f>
        <v>7.79</v>
      </c>
      <c r="N51">
        <f t="shared" si="0"/>
        <v>27.709999999999997</v>
      </c>
      <c r="O51" s="113">
        <f t="shared" si="1"/>
        <v>-0.69999999999999574</v>
      </c>
      <c r="P51">
        <v>12.14523998556478</v>
      </c>
      <c r="Q51">
        <v>5.8191880187657894</v>
      </c>
      <c r="R51">
        <v>0</v>
      </c>
      <c r="S51">
        <v>1.4523601587874415</v>
      </c>
      <c r="T51">
        <v>7.5932118368819932</v>
      </c>
      <c r="U51" s="115">
        <f t="shared" si="2"/>
        <v>27.010000000000005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27</v>
      </c>
      <c r="F52">
        <f t="shared" si="4"/>
        <v>60</v>
      </c>
      <c r="G52">
        <f t="shared" si="5"/>
        <v>26.3</v>
      </c>
      <c r="H52" s="113"/>
      <c r="I52">
        <f>BRPL_EOD!AA52+BRPL_EOD!AB52</f>
        <v>12.46</v>
      </c>
      <c r="J52">
        <f>BYPL_EOD!AA52+BYPL_EOD!AB52</f>
        <v>5.55</v>
      </c>
      <c r="K52">
        <f>MES_EOD!AA52+MES_EOD!AB52</f>
        <v>0</v>
      </c>
      <c r="L52">
        <f>NDMC_EOD!AA52+NDMC_EOD!AB52</f>
        <v>1.49</v>
      </c>
      <c r="M52">
        <f>TPDDL_EOD!AA52+TPDDL_EOD!AB52</f>
        <v>7.24</v>
      </c>
      <c r="N52">
        <f t="shared" si="0"/>
        <v>26.740000000000002</v>
      </c>
      <c r="O52" s="113">
        <f t="shared" si="1"/>
        <v>-0.44000000000000128</v>
      </c>
      <c r="P52">
        <v>12.254973821989529</v>
      </c>
      <c r="Q52">
        <v>5.4586761406133126</v>
      </c>
      <c r="R52">
        <v>0</v>
      </c>
      <c r="S52">
        <v>1.4654824233358263</v>
      </c>
      <c r="T52">
        <v>7.1208676140613312</v>
      </c>
      <c r="U52" s="115">
        <f t="shared" si="2"/>
        <v>26.299999999999997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27</v>
      </c>
      <c r="F53">
        <f t="shared" si="4"/>
        <v>60</v>
      </c>
      <c r="G53">
        <f t="shared" si="5"/>
        <v>26.3</v>
      </c>
      <c r="H53" s="113"/>
      <c r="I53">
        <f>BRPL_EOD!AA53+BRPL_EOD!AB53</f>
        <v>12.46</v>
      </c>
      <c r="J53">
        <f>BYPL_EOD!AA53+BYPL_EOD!AB53</f>
        <v>5.55</v>
      </c>
      <c r="K53">
        <f>MES_EOD!AA53+MES_EOD!AB53</f>
        <v>0</v>
      </c>
      <c r="L53">
        <f>NDMC_EOD!AA53+NDMC_EOD!AB53</f>
        <v>1.49</v>
      </c>
      <c r="M53">
        <f>TPDDL_EOD!AA53+TPDDL_EOD!AB53</f>
        <v>7.24</v>
      </c>
      <c r="N53">
        <f t="shared" si="0"/>
        <v>26.740000000000002</v>
      </c>
      <c r="O53" s="113">
        <f t="shared" si="1"/>
        <v>-0.44000000000000128</v>
      </c>
      <c r="P53">
        <v>12.254973821989529</v>
      </c>
      <c r="Q53">
        <v>5.4586761406133126</v>
      </c>
      <c r="R53">
        <v>0</v>
      </c>
      <c r="S53">
        <v>1.4654824233358263</v>
      </c>
      <c r="T53">
        <v>7.1208676140613312</v>
      </c>
      <c r="U53" s="115">
        <f t="shared" si="2"/>
        <v>26.299999999999997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26</v>
      </c>
      <c r="F54">
        <f t="shared" si="4"/>
        <v>60</v>
      </c>
      <c r="G54">
        <f t="shared" si="5"/>
        <v>25.3</v>
      </c>
      <c r="H54" s="113"/>
      <c r="I54">
        <f>BRPL_EOD!AA54+BRPL_EOD!AB54</f>
        <v>12.46</v>
      </c>
      <c r="J54">
        <f>BYPL_EOD!AA54+BYPL_EOD!AB54</f>
        <v>5.12</v>
      </c>
      <c r="K54">
        <f>MES_EOD!AA54+MES_EOD!AB54</f>
        <v>0</v>
      </c>
      <c r="L54">
        <f>NDMC_EOD!AA54+NDMC_EOD!AB54</f>
        <v>1.49</v>
      </c>
      <c r="M54">
        <f>TPDDL_EOD!AA54+TPDDL_EOD!AB54</f>
        <v>6.68</v>
      </c>
      <c r="N54">
        <f t="shared" si="0"/>
        <v>25.75</v>
      </c>
      <c r="O54" s="113">
        <f t="shared" si="1"/>
        <v>-0.44999999999999929</v>
      </c>
      <c r="P54">
        <v>12.242252427184468</v>
      </c>
      <c r="Q54">
        <v>5.0305242718446603</v>
      </c>
      <c r="R54">
        <v>0</v>
      </c>
      <c r="S54">
        <v>1.4639611650485438</v>
      </c>
      <c r="T54">
        <v>6.5632621359223302</v>
      </c>
      <c r="U54" s="115">
        <f t="shared" si="2"/>
        <v>25.300000000000004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26</v>
      </c>
      <c r="F55">
        <f t="shared" si="4"/>
        <v>60</v>
      </c>
      <c r="G55">
        <f t="shared" si="5"/>
        <v>25.3</v>
      </c>
      <c r="H55" s="113"/>
      <c r="I55">
        <f>BRPL_EOD!AA55+BRPL_EOD!AB55</f>
        <v>12.46</v>
      </c>
      <c r="J55">
        <f>BYPL_EOD!AA55+BYPL_EOD!AB55</f>
        <v>5.12</v>
      </c>
      <c r="K55">
        <f>MES_EOD!AA55+MES_EOD!AB55</f>
        <v>0</v>
      </c>
      <c r="L55">
        <f>NDMC_EOD!AA55+NDMC_EOD!AB55</f>
        <v>1.49</v>
      </c>
      <c r="M55">
        <f>TPDDL_EOD!AA55+TPDDL_EOD!AB55</f>
        <v>6.68</v>
      </c>
      <c r="N55">
        <f t="shared" si="0"/>
        <v>25.75</v>
      </c>
      <c r="O55" s="113">
        <f t="shared" si="1"/>
        <v>-0.44999999999999929</v>
      </c>
      <c r="P55">
        <v>12.242252427184468</v>
      </c>
      <c r="Q55">
        <v>5.0305242718446603</v>
      </c>
      <c r="R55">
        <v>0</v>
      </c>
      <c r="S55">
        <v>1.4639611650485438</v>
      </c>
      <c r="T55">
        <v>6.5632621359223302</v>
      </c>
      <c r="U55" s="115">
        <f t="shared" si="2"/>
        <v>25.300000000000004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26</v>
      </c>
      <c r="F56">
        <f t="shared" si="4"/>
        <v>60</v>
      </c>
      <c r="G56">
        <f t="shared" si="5"/>
        <v>25.3</v>
      </c>
      <c r="H56" s="113"/>
      <c r="I56">
        <f>BRPL_EOD!AA56+BRPL_EOD!AB56</f>
        <v>12.46</v>
      </c>
      <c r="J56">
        <f>BYPL_EOD!AA56+BYPL_EOD!AB56</f>
        <v>5.12</v>
      </c>
      <c r="K56">
        <f>MES_EOD!AA56+MES_EOD!AB56</f>
        <v>0</v>
      </c>
      <c r="L56">
        <f>NDMC_EOD!AA56+NDMC_EOD!AB56</f>
        <v>1.49</v>
      </c>
      <c r="M56">
        <f>TPDDL_EOD!AA56+TPDDL_EOD!AB56</f>
        <v>6.68</v>
      </c>
      <c r="N56">
        <f t="shared" si="0"/>
        <v>25.75</v>
      </c>
      <c r="O56" s="113">
        <f t="shared" si="1"/>
        <v>-0.44999999999999929</v>
      </c>
      <c r="P56">
        <v>12.242252427184468</v>
      </c>
      <c r="Q56">
        <v>5.0305242718446603</v>
      </c>
      <c r="R56">
        <v>0</v>
      </c>
      <c r="S56">
        <v>1.4639611650485438</v>
      </c>
      <c r="T56">
        <v>6.5632621359223302</v>
      </c>
      <c r="U56" s="115">
        <f t="shared" si="2"/>
        <v>25.300000000000004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26</v>
      </c>
      <c r="F57">
        <f t="shared" si="4"/>
        <v>60</v>
      </c>
      <c r="G57">
        <f t="shared" si="5"/>
        <v>25.3</v>
      </c>
      <c r="H57" s="113"/>
      <c r="I57">
        <f>BRPL_EOD!AA57+BRPL_EOD!AB57</f>
        <v>12.46</v>
      </c>
      <c r="J57">
        <f>BYPL_EOD!AA57+BYPL_EOD!AB57</f>
        <v>5.12</v>
      </c>
      <c r="K57">
        <f>MES_EOD!AA57+MES_EOD!AB57</f>
        <v>0</v>
      </c>
      <c r="L57">
        <f>NDMC_EOD!AA57+NDMC_EOD!AB57</f>
        <v>1.49</v>
      </c>
      <c r="M57">
        <f>TPDDL_EOD!AA57+TPDDL_EOD!AB57</f>
        <v>6.68</v>
      </c>
      <c r="N57">
        <f t="shared" si="0"/>
        <v>25.75</v>
      </c>
      <c r="O57" s="113">
        <f t="shared" si="1"/>
        <v>-0.44999999999999929</v>
      </c>
      <c r="P57">
        <v>12.242252427184468</v>
      </c>
      <c r="Q57">
        <v>5.0305242718446603</v>
      </c>
      <c r="R57">
        <v>0</v>
      </c>
      <c r="S57">
        <v>1.4639611650485438</v>
      </c>
      <c r="T57">
        <v>6.5632621359223302</v>
      </c>
      <c r="U57" s="115">
        <f t="shared" si="2"/>
        <v>25.300000000000004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26</v>
      </c>
      <c r="F58">
        <f t="shared" si="4"/>
        <v>60</v>
      </c>
      <c r="G58">
        <f t="shared" si="5"/>
        <v>25.3</v>
      </c>
      <c r="H58" s="113"/>
      <c r="I58">
        <f>BRPL_EOD!AA58+BRPL_EOD!AB58</f>
        <v>12.46</v>
      </c>
      <c r="J58">
        <f>BYPL_EOD!AA58+BYPL_EOD!AB58</f>
        <v>5.12</v>
      </c>
      <c r="K58">
        <f>MES_EOD!AA58+MES_EOD!AB58</f>
        <v>0</v>
      </c>
      <c r="L58">
        <f>NDMC_EOD!AA58+NDMC_EOD!AB58</f>
        <v>1.49</v>
      </c>
      <c r="M58">
        <f>TPDDL_EOD!AA58+TPDDL_EOD!AB58</f>
        <v>6.68</v>
      </c>
      <c r="N58">
        <f t="shared" si="0"/>
        <v>25.75</v>
      </c>
      <c r="O58" s="113">
        <f t="shared" si="1"/>
        <v>-0.44999999999999929</v>
      </c>
      <c r="P58">
        <v>12.242252427184468</v>
      </c>
      <c r="Q58">
        <v>5.0305242718446603</v>
      </c>
      <c r="R58">
        <v>0</v>
      </c>
      <c r="S58">
        <v>1.4639611650485438</v>
      </c>
      <c r="T58">
        <v>6.5632621359223302</v>
      </c>
      <c r="U58" s="115">
        <f t="shared" si="2"/>
        <v>25.300000000000004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26</v>
      </c>
      <c r="F59">
        <f t="shared" si="4"/>
        <v>60</v>
      </c>
      <c r="G59">
        <f t="shared" si="5"/>
        <v>25.3</v>
      </c>
      <c r="H59" s="113"/>
      <c r="I59">
        <f>BRPL_EOD!AA59+BRPL_EOD!AB59</f>
        <v>12.46</v>
      </c>
      <c r="J59">
        <f>BYPL_EOD!AA59+BYPL_EOD!AB59</f>
        <v>5.12</v>
      </c>
      <c r="K59">
        <f>MES_EOD!AA59+MES_EOD!AB59</f>
        <v>0</v>
      </c>
      <c r="L59">
        <f>NDMC_EOD!AA59+NDMC_EOD!AB59</f>
        <v>1.49</v>
      </c>
      <c r="M59">
        <f>TPDDL_EOD!AA59+TPDDL_EOD!AB59</f>
        <v>6.68</v>
      </c>
      <c r="N59">
        <f t="shared" si="0"/>
        <v>25.75</v>
      </c>
      <c r="O59" s="113">
        <f t="shared" si="1"/>
        <v>-0.44999999999999929</v>
      </c>
      <c r="P59">
        <v>12.242252427184468</v>
      </c>
      <c r="Q59">
        <v>5.0305242718446603</v>
      </c>
      <c r="R59">
        <v>0</v>
      </c>
      <c r="S59">
        <v>1.4639611650485438</v>
      </c>
      <c r="T59">
        <v>6.5632621359223302</v>
      </c>
      <c r="U59" s="115">
        <f t="shared" si="2"/>
        <v>25.300000000000004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26</v>
      </c>
      <c r="F60">
        <f t="shared" si="4"/>
        <v>60</v>
      </c>
      <c r="G60">
        <f t="shared" si="5"/>
        <v>25.3</v>
      </c>
      <c r="H60" s="113"/>
      <c r="I60">
        <f>BRPL_EOD!AA60+BRPL_EOD!AB60</f>
        <v>12.46</v>
      </c>
      <c r="J60">
        <f>BYPL_EOD!AA60+BYPL_EOD!AB60</f>
        <v>5.12</v>
      </c>
      <c r="K60">
        <f>MES_EOD!AA60+MES_EOD!AB60</f>
        <v>0</v>
      </c>
      <c r="L60">
        <f>NDMC_EOD!AA60+NDMC_EOD!AB60</f>
        <v>1.49</v>
      </c>
      <c r="M60">
        <f>TPDDL_EOD!AA60+TPDDL_EOD!AB60</f>
        <v>6.68</v>
      </c>
      <c r="N60">
        <f t="shared" si="0"/>
        <v>25.75</v>
      </c>
      <c r="O60" s="113">
        <f t="shared" si="1"/>
        <v>-0.44999999999999929</v>
      </c>
      <c r="P60">
        <v>12.242252427184468</v>
      </c>
      <c r="Q60">
        <v>5.0305242718446603</v>
      </c>
      <c r="R60">
        <v>0</v>
      </c>
      <c r="S60">
        <v>1.4639611650485438</v>
      </c>
      <c r="T60">
        <v>6.5632621359223302</v>
      </c>
      <c r="U60" s="115">
        <f t="shared" si="2"/>
        <v>25.300000000000004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26</v>
      </c>
      <c r="F61">
        <f t="shared" si="4"/>
        <v>60</v>
      </c>
      <c r="G61">
        <f t="shared" si="5"/>
        <v>25.3</v>
      </c>
      <c r="H61" s="113"/>
      <c r="I61">
        <f>BRPL_EOD!AA61+BRPL_EOD!AB61</f>
        <v>12.46</v>
      </c>
      <c r="J61">
        <f>BYPL_EOD!AA61+BYPL_EOD!AB61</f>
        <v>5.12</v>
      </c>
      <c r="K61">
        <f>MES_EOD!AA61+MES_EOD!AB61</f>
        <v>0</v>
      </c>
      <c r="L61">
        <f>NDMC_EOD!AA61+NDMC_EOD!AB61</f>
        <v>1.49</v>
      </c>
      <c r="M61">
        <f>TPDDL_EOD!AA61+TPDDL_EOD!AB61</f>
        <v>6.68</v>
      </c>
      <c r="N61">
        <f t="shared" si="0"/>
        <v>25.75</v>
      </c>
      <c r="O61" s="113">
        <f t="shared" si="1"/>
        <v>-0.44999999999999929</v>
      </c>
      <c r="P61">
        <v>12.242252427184468</v>
      </c>
      <c r="Q61">
        <v>5.0305242718446603</v>
      </c>
      <c r="R61">
        <v>0</v>
      </c>
      <c r="S61">
        <v>1.4639611650485438</v>
      </c>
      <c r="T61">
        <v>6.5632621359223302</v>
      </c>
      <c r="U61" s="115">
        <f t="shared" si="2"/>
        <v>25.300000000000004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26</v>
      </c>
      <c r="F62">
        <f t="shared" si="4"/>
        <v>60</v>
      </c>
      <c r="G62">
        <f t="shared" si="5"/>
        <v>25.3</v>
      </c>
      <c r="H62" s="113"/>
      <c r="I62">
        <f>BRPL_EOD!AA62+BRPL_EOD!AB62</f>
        <v>12.46</v>
      </c>
      <c r="J62">
        <f>BYPL_EOD!AA62+BYPL_EOD!AB62</f>
        <v>5.12</v>
      </c>
      <c r="K62">
        <f>MES_EOD!AA62+MES_EOD!AB62</f>
        <v>0</v>
      </c>
      <c r="L62">
        <f>NDMC_EOD!AA62+NDMC_EOD!AB62</f>
        <v>1.49</v>
      </c>
      <c r="M62">
        <f>TPDDL_EOD!AA62+TPDDL_EOD!AB62</f>
        <v>6.68</v>
      </c>
      <c r="N62">
        <f t="shared" si="0"/>
        <v>25.75</v>
      </c>
      <c r="O62" s="113">
        <f t="shared" si="1"/>
        <v>-0.44999999999999929</v>
      </c>
      <c r="P62">
        <v>12.242252427184468</v>
      </c>
      <c r="Q62">
        <v>5.0305242718446603</v>
      </c>
      <c r="R62">
        <v>0</v>
      </c>
      <c r="S62">
        <v>1.4639611650485438</v>
      </c>
      <c r="T62">
        <v>6.5632621359223302</v>
      </c>
      <c r="U62" s="115">
        <f t="shared" si="2"/>
        <v>25.300000000000004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26</v>
      </c>
      <c r="F63">
        <f t="shared" si="4"/>
        <v>60</v>
      </c>
      <c r="G63">
        <f t="shared" si="5"/>
        <v>25.3</v>
      </c>
      <c r="H63" s="113"/>
      <c r="I63">
        <f>BRPL_EOD!AA63+BRPL_EOD!AB63</f>
        <v>12.46</v>
      </c>
      <c r="J63">
        <f>BYPL_EOD!AA63+BYPL_EOD!AB63</f>
        <v>5.12</v>
      </c>
      <c r="K63">
        <f>MES_EOD!AA63+MES_EOD!AB63</f>
        <v>0</v>
      </c>
      <c r="L63">
        <f>NDMC_EOD!AA63+NDMC_EOD!AB63</f>
        <v>1.49</v>
      </c>
      <c r="M63">
        <f>TPDDL_EOD!AA63+TPDDL_EOD!AB63</f>
        <v>6.68</v>
      </c>
      <c r="N63">
        <f t="shared" si="0"/>
        <v>25.75</v>
      </c>
      <c r="O63" s="113">
        <f t="shared" si="1"/>
        <v>-0.44999999999999929</v>
      </c>
      <c r="P63">
        <v>12.242252427184468</v>
      </c>
      <c r="Q63">
        <v>5.0305242718446603</v>
      </c>
      <c r="R63">
        <v>0</v>
      </c>
      <c r="S63">
        <v>1.4639611650485438</v>
      </c>
      <c r="T63">
        <v>6.5632621359223302</v>
      </c>
      <c r="U63" s="115">
        <f t="shared" si="2"/>
        <v>25.300000000000004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26</v>
      </c>
      <c r="F64">
        <f t="shared" si="4"/>
        <v>60</v>
      </c>
      <c r="G64">
        <f t="shared" si="5"/>
        <v>25.3</v>
      </c>
      <c r="H64" s="113"/>
      <c r="I64">
        <f>BRPL_EOD!AA64+BRPL_EOD!AB64</f>
        <v>12.46</v>
      </c>
      <c r="J64">
        <f>BYPL_EOD!AA64+BYPL_EOD!AB64</f>
        <v>5.12</v>
      </c>
      <c r="K64">
        <f>MES_EOD!AA64+MES_EOD!AB64</f>
        <v>0</v>
      </c>
      <c r="L64">
        <f>NDMC_EOD!AA64+NDMC_EOD!AB64</f>
        <v>1.49</v>
      </c>
      <c r="M64">
        <f>TPDDL_EOD!AA64+TPDDL_EOD!AB64</f>
        <v>6.68</v>
      </c>
      <c r="N64">
        <f t="shared" si="0"/>
        <v>25.75</v>
      </c>
      <c r="O64" s="113">
        <f t="shared" si="1"/>
        <v>-0.44999999999999929</v>
      </c>
      <c r="P64">
        <v>12.242252427184468</v>
      </c>
      <c r="Q64">
        <v>5.0305242718446603</v>
      </c>
      <c r="R64">
        <v>0</v>
      </c>
      <c r="S64">
        <v>1.4639611650485438</v>
      </c>
      <c r="T64">
        <v>6.5632621359223302</v>
      </c>
      <c r="U64" s="115">
        <f t="shared" si="2"/>
        <v>25.300000000000004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26</v>
      </c>
      <c r="F65">
        <f t="shared" si="4"/>
        <v>60</v>
      </c>
      <c r="G65">
        <f t="shared" si="5"/>
        <v>25.3</v>
      </c>
      <c r="H65" s="113"/>
      <c r="I65">
        <f>BRPL_EOD!AA65+BRPL_EOD!AB65</f>
        <v>12.46</v>
      </c>
      <c r="J65">
        <f>BYPL_EOD!AA65+BYPL_EOD!AB65</f>
        <v>5.12</v>
      </c>
      <c r="K65">
        <f>MES_EOD!AA65+MES_EOD!AB65</f>
        <v>0</v>
      </c>
      <c r="L65">
        <f>NDMC_EOD!AA65+NDMC_EOD!AB65</f>
        <v>1.49</v>
      </c>
      <c r="M65">
        <f>TPDDL_EOD!AA65+TPDDL_EOD!AB65</f>
        <v>6.68</v>
      </c>
      <c r="N65">
        <f t="shared" si="0"/>
        <v>25.75</v>
      </c>
      <c r="O65" s="113">
        <f t="shared" si="1"/>
        <v>-0.44999999999999929</v>
      </c>
      <c r="P65">
        <v>12.242252427184468</v>
      </c>
      <c r="Q65">
        <v>5.0305242718446603</v>
      </c>
      <c r="R65">
        <v>0</v>
      </c>
      <c r="S65">
        <v>1.4639611650485438</v>
      </c>
      <c r="T65">
        <v>6.5632621359223302</v>
      </c>
      <c r="U65" s="115">
        <f t="shared" si="2"/>
        <v>25.300000000000004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26</v>
      </c>
      <c r="F66">
        <f t="shared" si="4"/>
        <v>60</v>
      </c>
      <c r="G66">
        <f t="shared" si="5"/>
        <v>25.3</v>
      </c>
      <c r="H66" s="113"/>
      <c r="I66">
        <f>BRPL_EOD!AA66+BRPL_EOD!AB66</f>
        <v>12.46</v>
      </c>
      <c r="J66">
        <f>BYPL_EOD!AA66+BYPL_EOD!AB66</f>
        <v>5.12</v>
      </c>
      <c r="K66">
        <f>MES_EOD!AA66+MES_EOD!AB66</f>
        <v>0</v>
      </c>
      <c r="L66">
        <f>NDMC_EOD!AA66+NDMC_EOD!AB66</f>
        <v>1.49</v>
      </c>
      <c r="M66">
        <f>TPDDL_EOD!AA66+TPDDL_EOD!AB66</f>
        <v>6.68</v>
      </c>
      <c r="N66">
        <f t="shared" si="0"/>
        <v>25.75</v>
      </c>
      <c r="O66" s="113">
        <f t="shared" si="1"/>
        <v>-0.44999999999999929</v>
      </c>
      <c r="P66">
        <v>12.242252427184468</v>
      </c>
      <c r="Q66">
        <v>5.0305242718446603</v>
      </c>
      <c r="R66">
        <v>0</v>
      </c>
      <c r="S66">
        <v>1.4639611650485438</v>
      </c>
      <c r="T66">
        <v>6.5632621359223302</v>
      </c>
      <c r="U66" s="115">
        <f t="shared" si="2"/>
        <v>25.300000000000004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26</v>
      </c>
      <c r="F67">
        <f t="shared" si="4"/>
        <v>60</v>
      </c>
      <c r="G67">
        <f t="shared" si="5"/>
        <v>25.3</v>
      </c>
      <c r="H67" s="113"/>
      <c r="I67">
        <f>BRPL_EOD!AA67+BRPL_EOD!AB67</f>
        <v>12.46</v>
      </c>
      <c r="J67">
        <f>BYPL_EOD!AA67+BYPL_EOD!AB67</f>
        <v>5.12</v>
      </c>
      <c r="K67">
        <f>MES_EOD!AA67+MES_EOD!AB67</f>
        <v>0</v>
      </c>
      <c r="L67">
        <f>NDMC_EOD!AA67+NDMC_EOD!AB67</f>
        <v>1.49</v>
      </c>
      <c r="M67">
        <f>TPDDL_EOD!AA67+TPDDL_EOD!AB67</f>
        <v>6.68</v>
      </c>
      <c r="N67">
        <f t="shared" ref="N67:N98" si="6">SUM(I67:M67)</f>
        <v>25.75</v>
      </c>
      <c r="O67" s="113">
        <f t="shared" ref="O67:O98" si="7">G67-N67</f>
        <v>-0.44999999999999929</v>
      </c>
      <c r="P67">
        <v>12.242252427184468</v>
      </c>
      <c r="Q67">
        <v>5.0305242718446603</v>
      </c>
      <c r="R67">
        <v>0</v>
      </c>
      <c r="S67">
        <v>1.4639611650485438</v>
      </c>
      <c r="T67">
        <v>6.5632621359223302</v>
      </c>
      <c r="U67" s="115">
        <f t="shared" ref="U67:U98" si="8">SUM(P67:T67)</f>
        <v>25.300000000000004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26</v>
      </c>
      <c r="F68">
        <f t="shared" ref="F68:F98" si="10">B68+C68</f>
        <v>60</v>
      </c>
      <c r="G68">
        <f t="shared" ref="G68:G98" si="11">D68+E68-X68</f>
        <v>25.3</v>
      </c>
      <c r="H68" s="113"/>
      <c r="I68">
        <f>BRPL_EOD!AA68+BRPL_EOD!AB68</f>
        <v>12.46</v>
      </c>
      <c r="J68">
        <f>BYPL_EOD!AA68+BYPL_EOD!AB68</f>
        <v>5.12</v>
      </c>
      <c r="K68">
        <f>MES_EOD!AA68+MES_EOD!AB68</f>
        <v>0</v>
      </c>
      <c r="L68">
        <f>NDMC_EOD!AA68+NDMC_EOD!AB68</f>
        <v>1.49</v>
      </c>
      <c r="M68">
        <f>TPDDL_EOD!AA68+TPDDL_EOD!AB68</f>
        <v>6.68</v>
      </c>
      <c r="N68">
        <f t="shared" si="6"/>
        <v>25.75</v>
      </c>
      <c r="O68" s="113">
        <f t="shared" si="7"/>
        <v>-0.44999999999999929</v>
      </c>
      <c r="P68">
        <v>12.242252427184468</v>
      </c>
      <c r="Q68">
        <v>5.0305242718446603</v>
      </c>
      <c r="R68">
        <v>0</v>
      </c>
      <c r="S68">
        <v>1.4639611650485438</v>
      </c>
      <c r="T68">
        <v>6.5632621359223302</v>
      </c>
      <c r="U68" s="115">
        <f t="shared" si="8"/>
        <v>25.300000000000004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26</v>
      </c>
      <c r="F69">
        <f t="shared" si="10"/>
        <v>60</v>
      </c>
      <c r="G69">
        <f t="shared" si="11"/>
        <v>25.3</v>
      </c>
      <c r="H69" s="113"/>
      <c r="I69">
        <f>BRPL_EOD!AA69+BRPL_EOD!AB69</f>
        <v>12.46</v>
      </c>
      <c r="J69">
        <f>BYPL_EOD!AA69+BYPL_EOD!AB69</f>
        <v>5.12</v>
      </c>
      <c r="K69">
        <f>MES_EOD!AA69+MES_EOD!AB69</f>
        <v>0</v>
      </c>
      <c r="L69">
        <f>NDMC_EOD!AA69+NDMC_EOD!AB69</f>
        <v>1.49</v>
      </c>
      <c r="M69">
        <f>TPDDL_EOD!AA69+TPDDL_EOD!AB69</f>
        <v>6.68</v>
      </c>
      <c r="N69">
        <f t="shared" si="6"/>
        <v>25.75</v>
      </c>
      <c r="O69" s="113">
        <f t="shared" si="7"/>
        <v>-0.44999999999999929</v>
      </c>
      <c r="P69">
        <v>12.242252427184468</v>
      </c>
      <c r="Q69">
        <v>5.0305242718446603</v>
      </c>
      <c r="R69">
        <v>0</v>
      </c>
      <c r="S69">
        <v>1.4639611650485438</v>
      </c>
      <c r="T69">
        <v>6.5632621359223302</v>
      </c>
      <c r="U69" s="115">
        <f t="shared" si="8"/>
        <v>25.300000000000004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26</v>
      </c>
      <c r="F70">
        <f t="shared" si="10"/>
        <v>60</v>
      </c>
      <c r="G70">
        <f t="shared" si="11"/>
        <v>25.3</v>
      </c>
      <c r="H70" s="113"/>
      <c r="I70">
        <f>BRPL_EOD!AA70+BRPL_EOD!AB70</f>
        <v>12.46</v>
      </c>
      <c r="J70">
        <f>BYPL_EOD!AA70+BYPL_EOD!AB70</f>
        <v>5.12</v>
      </c>
      <c r="K70">
        <f>MES_EOD!AA70+MES_EOD!AB70</f>
        <v>0</v>
      </c>
      <c r="L70">
        <f>NDMC_EOD!AA70+NDMC_EOD!AB70</f>
        <v>1.49</v>
      </c>
      <c r="M70">
        <f>TPDDL_EOD!AA70+TPDDL_EOD!AB70</f>
        <v>6.68</v>
      </c>
      <c r="N70">
        <f t="shared" si="6"/>
        <v>25.75</v>
      </c>
      <c r="O70" s="113">
        <f t="shared" si="7"/>
        <v>-0.44999999999999929</v>
      </c>
      <c r="P70">
        <v>12.242252427184468</v>
      </c>
      <c r="Q70">
        <v>5.0305242718446603</v>
      </c>
      <c r="R70">
        <v>0</v>
      </c>
      <c r="S70">
        <v>1.4639611650485438</v>
      </c>
      <c r="T70">
        <v>6.5632621359223302</v>
      </c>
      <c r="U70" s="115">
        <f t="shared" si="8"/>
        <v>25.300000000000004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26</v>
      </c>
      <c r="F71">
        <f t="shared" si="10"/>
        <v>60</v>
      </c>
      <c r="G71">
        <f t="shared" si="11"/>
        <v>25.3</v>
      </c>
      <c r="H71" s="113"/>
      <c r="I71">
        <f>BRPL_EOD!AA71+BRPL_EOD!AB71</f>
        <v>12.46</v>
      </c>
      <c r="J71">
        <f>BYPL_EOD!AA71+BYPL_EOD!AB71</f>
        <v>5.12</v>
      </c>
      <c r="K71">
        <f>MES_EOD!AA71+MES_EOD!AB71</f>
        <v>0</v>
      </c>
      <c r="L71">
        <f>NDMC_EOD!AA71+NDMC_EOD!AB71</f>
        <v>1.49</v>
      </c>
      <c r="M71">
        <f>TPDDL_EOD!AA71+TPDDL_EOD!AB71</f>
        <v>6.68</v>
      </c>
      <c r="N71">
        <f t="shared" si="6"/>
        <v>25.75</v>
      </c>
      <c r="O71" s="113">
        <f t="shared" si="7"/>
        <v>-0.44999999999999929</v>
      </c>
      <c r="P71">
        <v>12.242252427184468</v>
      </c>
      <c r="Q71">
        <v>5.0305242718446603</v>
      </c>
      <c r="R71">
        <v>0</v>
      </c>
      <c r="S71">
        <v>1.4639611650485438</v>
      </c>
      <c r="T71">
        <v>6.5632621359223302</v>
      </c>
      <c r="U71" s="115">
        <f t="shared" si="8"/>
        <v>25.300000000000004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26</v>
      </c>
      <c r="F72">
        <f t="shared" si="10"/>
        <v>60</v>
      </c>
      <c r="G72">
        <f t="shared" si="11"/>
        <v>25.3</v>
      </c>
      <c r="H72" s="113"/>
      <c r="I72">
        <f>BRPL_EOD!AA72+BRPL_EOD!AB72</f>
        <v>12.46</v>
      </c>
      <c r="J72">
        <f>BYPL_EOD!AA72+BYPL_EOD!AB72</f>
        <v>5.12</v>
      </c>
      <c r="K72">
        <f>MES_EOD!AA72+MES_EOD!AB72</f>
        <v>0</v>
      </c>
      <c r="L72">
        <f>NDMC_EOD!AA72+NDMC_EOD!AB72</f>
        <v>1.49</v>
      </c>
      <c r="M72">
        <f>TPDDL_EOD!AA72+TPDDL_EOD!AB72</f>
        <v>6.68</v>
      </c>
      <c r="N72">
        <f t="shared" si="6"/>
        <v>25.75</v>
      </c>
      <c r="O72" s="113">
        <f t="shared" si="7"/>
        <v>-0.44999999999999929</v>
      </c>
      <c r="P72">
        <v>12.242252427184468</v>
      </c>
      <c r="Q72">
        <v>5.0305242718446603</v>
      </c>
      <c r="R72">
        <v>0</v>
      </c>
      <c r="S72">
        <v>1.4639611650485438</v>
      </c>
      <c r="T72">
        <v>6.5632621359223302</v>
      </c>
      <c r="U72" s="115">
        <f t="shared" si="8"/>
        <v>25.300000000000004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27</v>
      </c>
      <c r="F73">
        <f t="shared" si="10"/>
        <v>60</v>
      </c>
      <c r="G73">
        <f t="shared" si="11"/>
        <v>26.3</v>
      </c>
      <c r="H73" s="113"/>
      <c r="I73">
        <f>BRPL_EOD!AA73+BRPL_EOD!AB73</f>
        <v>12.46</v>
      </c>
      <c r="J73">
        <f>BYPL_EOD!AA73+BYPL_EOD!AB73</f>
        <v>5.55</v>
      </c>
      <c r="K73">
        <f>MES_EOD!AA73+MES_EOD!AB73</f>
        <v>0</v>
      </c>
      <c r="L73">
        <f>NDMC_EOD!AA73+NDMC_EOD!AB73</f>
        <v>1.49</v>
      </c>
      <c r="M73">
        <f>TPDDL_EOD!AA73+TPDDL_EOD!AB73</f>
        <v>7.24</v>
      </c>
      <c r="N73">
        <f t="shared" si="6"/>
        <v>26.740000000000002</v>
      </c>
      <c r="O73" s="113">
        <f t="shared" si="7"/>
        <v>-0.44000000000000128</v>
      </c>
      <c r="P73">
        <v>12.254973821989529</v>
      </c>
      <c r="Q73">
        <v>5.4586761406133126</v>
      </c>
      <c r="R73">
        <v>0</v>
      </c>
      <c r="S73">
        <v>1.4654824233358263</v>
      </c>
      <c r="T73">
        <v>7.1208676140613312</v>
      </c>
      <c r="U73" s="115">
        <f t="shared" si="8"/>
        <v>26.299999999999997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27</v>
      </c>
      <c r="F74">
        <f t="shared" si="10"/>
        <v>60</v>
      </c>
      <c r="G74">
        <f t="shared" si="11"/>
        <v>26.3</v>
      </c>
      <c r="H74" s="113"/>
      <c r="I74">
        <f>BRPL_EOD!AA74+BRPL_EOD!AB74</f>
        <v>12.46</v>
      </c>
      <c r="J74">
        <f>BYPL_EOD!AA74+BYPL_EOD!AB74</f>
        <v>5.55</v>
      </c>
      <c r="K74">
        <f>MES_EOD!AA74+MES_EOD!AB74</f>
        <v>0</v>
      </c>
      <c r="L74">
        <f>NDMC_EOD!AA74+NDMC_EOD!AB74</f>
        <v>1.49</v>
      </c>
      <c r="M74">
        <f>TPDDL_EOD!AA74+TPDDL_EOD!AB74</f>
        <v>7.24</v>
      </c>
      <c r="N74">
        <f t="shared" si="6"/>
        <v>26.740000000000002</v>
      </c>
      <c r="O74" s="113">
        <f t="shared" si="7"/>
        <v>-0.44000000000000128</v>
      </c>
      <c r="P74">
        <v>12.254973821989529</v>
      </c>
      <c r="Q74">
        <v>5.4586761406133126</v>
      </c>
      <c r="R74">
        <v>0</v>
      </c>
      <c r="S74">
        <v>1.4654824233358263</v>
      </c>
      <c r="T74">
        <v>7.1208676140613312</v>
      </c>
      <c r="U74" s="115">
        <f t="shared" si="8"/>
        <v>26.299999999999997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27</v>
      </c>
      <c r="F75">
        <f t="shared" si="10"/>
        <v>60</v>
      </c>
      <c r="G75">
        <f t="shared" si="11"/>
        <v>26.6</v>
      </c>
      <c r="H75" s="113"/>
      <c r="I75">
        <f>BRPL_EOD!AA75+BRPL_EOD!AB75</f>
        <v>12.46</v>
      </c>
      <c r="J75">
        <f>BYPL_EOD!AA75+BYPL_EOD!AB75</f>
        <v>5.55</v>
      </c>
      <c r="K75">
        <f>MES_EOD!AA75+MES_EOD!AB75</f>
        <v>0</v>
      </c>
      <c r="L75">
        <f>NDMC_EOD!AA75+NDMC_EOD!AB75</f>
        <v>1.49</v>
      </c>
      <c r="M75">
        <f>TPDDL_EOD!AA75+TPDDL_EOD!AB75</f>
        <v>7.24</v>
      </c>
      <c r="N75">
        <f t="shared" si="6"/>
        <v>26.740000000000002</v>
      </c>
      <c r="O75" s="113">
        <f t="shared" si="7"/>
        <v>-0.14000000000000057</v>
      </c>
      <c r="P75">
        <v>12.39476439790576</v>
      </c>
      <c r="Q75">
        <v>5.5209424083769632</v>
      </c>
      <c r="R75">
        <v>0</v>
      </c>
      <c r="S75">
        <v>1.4821989528795811</v>
      </c>
      <c r="T75">
        <v>7.2020942408376962</v>
      </c>
      <c r="U75" s="115">
        <f t="shared" si="8"/>
        <v>26.6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27</v>
      </c>
      <c r="F76">
        <f t="shared" si="10"/>
        <v>60</v>
      </c>
      <c r="G76">
        <f t="shared" si="11"/>
        <v>26.6</v>
      </c>
      <c r="H76" s="113"/>
      <c r="I76">
        <f>BRPL_EOD!AA76+BRPL_EOD!AB76</f>
        <v>12.46</v>
      </c>
      <c r="J76">
        <f>BYPL_EOD!AA76+BYPL_EOD!AB76</f>
        <v>5.55</v>
      </c>
      <c r="K76">
        <f>MES_EOD!AA76+MES_EOD!AB76</f>
        <v>0</v>
      </c>
      <c r="L76">
        <f>NDMC_EOD!AA76+NDMC_EOD!AB76</f>
        <v>1.49</v>
      </c>
      <c r="M76">
        <f>TPDDL_EOD!AA76+TPDDL_EOD!AB76</f>
        <v>7.24</v>
      </c>
      <c r="N76">
        <f t="shared" si="6"/>
        <v>26.740000000000002</v>
      </c>
      <c r="O76" s="113">
        <f t="shared" si="7"/>
        <v>-0.14000000000000057</v>
      </c>
      <c r="P76">
        <v>12.39476439790576</v>
      </c>
      <c r="Q76">
        <v>5.5209424083769632</v>
      </c>
      <c r="R76">
        <v>0</v>
      </c>
      <c r="S76">
        <v>1.4821989528795811</v>
      </c>
      <c r="T76">
        <v>7.2020942408376962</v>
      </c>
      <c r="U76" s="115">
        <f t="shared" si="8"/>
        <v>26.6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27</v>
      </c>
      <c r="F77">
        <f t="shared" si="10"/>
        <v>60</v>
      </c>
      <c r="G77">
        <f t="shared" si="11"/>
        <v>26.6</v>
      </c>
      <c r="H77" s="113"/>
      <c r="I77">
        <f>BRPL_EOD!AA77+BRPL_EOD!AB77</f>
        <v>12.46</v>
      </c>
      <c r="J77">
        <f>BYPL_EOD!AA77+BYPL_EOD!AB77</f>
        <v>5.55</v>
      </c>
      <c r="K77">
        <f>MES_EOD!AA77+MES_EOD!AB77</f>
        <v>0</v>
      </c>
      <c r="L77">
        <f>NDMC_EOD!AA77+NDMC_EOD!AB77</f>
        <v>1.49</v>
      </c>
      <c r="M77">
        <f>TPDDL_EOD!AA77+TPDDL_EOD!AB77</f>
        <v>7.24</v>
      </c>
      <c r="N77">
        <f t="shared" si="6"/>
        <v>26.740000000000002</v>
      </c>
      <c r="O77" s="113">
        <f t="shared" si="7"/>
        <v>-0.14000000000000057</v>
      </c>
      <c r="P77">
        <v>12.39476439790576</v>
      </c>
      <c r="Q77">
        <v>5.5209424083769632</v>
      </c>
      <c r="R77">
        <v>0</v>
      </c>
      <c r="S77">
        <v>1.4821989528795811</v>
      </c>
      <c r="T77">
        <v>7.2020942408376962</v>
      </c>
      <c r="U77" s="115">
        <f t="shared" si="8"/>
        <v>26.6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27</v>
      </c>
      <c r="F78">
        <f t="shared" si="10"/>
        <v>60</v>
      </c>
      <c r="G78">
        <f t="shared" si="11"/>
        <v>26.6</v>
      </c>
      <c r="H78" s="113"/>
      <c r="I78">
        <f>BRPL_EOD!AA78+BRPL_EOD!AB78</f>
        <v>12.46</v>
      </c>
      <c r="J78">
        <f>BYPL_EOD!AA78+BYPL_EOD!AB78</f>
        <v>5.55</v>
      </c>
      <c r="K78">
        <f>MES_EOD!AA78+MES_EOD!AB78</f>
        <v>0</v>
      </c>
      <c r="L78">
        <f>NDMC_EOD!AA78+NDMC_EOD!AB78</f>
        <v>1.49</v>
      </c>
      <c r="M78">
        <f>TPDDL_EOD!AA78+TPDDL_EOD!AB78</f>
        <v>7.24</v>
      </c>
      <c r="N78">
        <f t="shared" si="6"/>
        <v>26.740000000000002</v>
      </c>
      <c r="O78" s="113">
        <f t="shared" si="7"/>
        <v>-0.14000000000000057</v>
      </c>
      <c r="P78">
        <v>12.39476439790576</v>
      </c>
      <c r="Q78">
        <v>5.5209424083769632</v>
      </c>
      <c r="R78">
        <v>0</v>
      </c>
      <c r="S78">
        <v>1.4821989528795811</v>
      </c>
      <c r="T78">
        <v>7.2020942408376962</v>
      </c>
      <c r="U78" s="115">
        <f t="shared" si="8"/>
        <v>26.6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27</v>
      </c>
      <c r="F79">
        <f t="shared" si="10"/>
        <v>60</v>
      </c>
      <c r="G79">
        <f t="shared" si="11"/>
        <v>26.6</v>
      </c>
      <c r="H79" s="113"/>
      <c r="I79">
        <f>BRPL_EOD!AA79+BRPL_EOD!AB79</f>
        <v>12.46</v>
      </c>
      <c r="J79">
        <f>BYPL_EOD!AA79+BYPL_EOD!AB79</f>
        <v>5.55</v>
      </c>
      <c r="K79">
        <f>MES_EOD!AA79+MES_EOD!AB79</f>
        <v>0</v>
      </c>
      <c r="L79">
        <f>NDMC_EOD!AA79+NDMC_EOD!AB79</f>
        <v>1.49</v>
      </c>
      <c r="M79">
        <f>TPDDL_EOD!AA79+TPDDL_EOD!AB79</f>
        <v>7.24</v>
      </c>
      <c r="N79">
        <f t="shared" si="6"/>
        <v>26.740000000000002</v>
      </c>
      <c r="O79" s="113">
        <f t="shared" si="7"/>
        <v>-0.14000000000000057</v>
      </c>
      <c r="P79">
        <v>12.39476439790576</v>
      </c>
      <c r="Q79">
        <v>5.5209424083769632</v>
      </c>
      <c r="R79">
        <v>0</v>
      </c>
      <c r="S79">
        <v>1.4821989528795811</v>
      </c>
      <c r="T79">
        <v>7.2020942408376962</v>
      </c>
      <c r="U79" s="115">
        <f t="shared" si="8"/>
        <v>26.6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26.73</v>
      </c>
      <c r="F80">
        <f t="shared" si="10"/>
        <v>60</v>
      </c>
      <c r="G80">
        <f t="shared" si="11"/>
        <v>26.330000000000002</v>
      </c>
      <c r="H80" s="113"/>
      <c r="I80">
        <f>BRPL_EOD!AA80+BRPL_EOD!AB80</f>
        <v>12.46</v>
      </c>
      <c r="J80">
        <f>BYPL_EOD!AA80+BYPL_EOD!AB80</f>
        <v>5.55</v>
      </c>
      <c r="K80">
        <f>MES_EOD!AA80+MES_EOD!AB80</f>
        <v>0</v>
      </c>
      <c r="L80">
        <f>NDMC_EOD!AA80+NDMC_EOD!AB80</f>
        <v>1.49</v>
      </c>
      <c r="M80">
        <f>TPDDL_EOD!AA80+TPDDL_EOD!AB80</f>
        <v>7.24</v>
      </c>
      <c r="N80">
        <f t="shared" si="6"/>
        <v>26.740000000000002</v>
      </c>
      <c r="O80" s="113">
        <f t="shared" si="7"/>
        <v>-0.41000000000000014</v>
      </c>
      <c r="P80">
        <v>12.268952879581153</v>
      </c>
      <c r="Q80">
        <v>5.4649027673896784</v>
      </c>
      <c r="R80">
        <v>0</v>
      </c>
      <c r="S80">
        <v>1.467154076290202</v>
      </c>
      <c r="T80">
        <v>7.1289902767389677</v>
      </c>
      <c r="U80" s="115">
        <f t="shared" si="8"/>
        <v>26.330000000000002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26.73</v>
      </c>
      <c r="F81">
        <f t="shared" si="10"/>
        <v>60</v>
      </c>
      <c r="G81">
        <f t="shared" si="11"/>
        <v>26.330000000000002</v>
      </c>
      <c r="H81" s="113"/>
      <c r="I81">
        <f>BRPL_EOD!AA81+BRPL_EOD!AB81</f>
        <v>12.46</v>
      </c>
      <c r="J81">
        <f>BYPL_EOD!AA81+BYPL_EOD!AB81</f>
        <v>5.55</v>
      </c>
      <c r="K81">
        <f>MES_EOD!AA81+MES_EOD!AB81</f>
        <v>0</v>
      </c>
      <c r="L81">
        <f>NDMC_EOD!AA81+NDMC_EOD!AB81</f>
        <v>1.49</v>
      </c>
      <c r="M81">
        <f>TPDDL_EOD!AA81+TPDDL_EOD!AB81</f>
        <v>7.24</v>
      </c>
      <c r="N81">
        <f t="shared" si="6"/>
        <v>26.740000000000002</v>
      </c>
      <c r="O81" s="113">
        <f t="shared" si="7"/>
        <v>-0.41000000000000014</v>
      </c>
      <c r="P81">
        <v>12.268952879581153</v>
      </c>
      <c r="Q81">
        <v>5.4649027673896784</v>
      </c>
      <c r="R81">
        <v>0</v>
      </c>
      <c r="S81">
        <v>1.467154076290202</v>
      </c>
      <c r="T81">
        <v>7.1289902767389677</v>
      </c>
      <c r="U81" s="115">
        <f t="shared" si="8"/>
        <v>26.330000000000002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26.73</v>
      </c>
      <c r="F82">
        <f t="shared" si="10"/>
        <v>60</v>
      </c>
      <c r="G82">
        <f t="shared" si="11"/>
        <v>26.330000000000002</v>
      </c>
      <c r="H82" s="113"/>
      <c r="I82">
        <f>BRPL_EOD!AA82+BRPL_EOD!AB82</f>
        <v>12.46</v>
      </c>
      <c r="J82">
        <f>BYPL_EOD!AA82+BYPL_EOD!AB82</f>
        <v>5.55</v>
      </c>
      <c r="K82">
        <f>MES_EOD!AA82+MES_EOD!AB82</f>
        <v>0</v>
      </c>
      <c r="L82">
        <f>NDMC_EOD!AA82+NDMC_EOD!AB82</f>
        <v>1.49</v>
      </c>
      <c r="M82">
        <f>TPDDL_EOD!AA82+TPDDL_EOD!AB82</f>
        <v>7.24</v>
      </c>
      <c r="N82">
        <f t="shared" si="6"/>
        <v>26.740000000000002</v>
      </c>
      <c r="O82" s="113">
        <f t="shared" si="7"/>
        <v>-0.41000000000000014</v>
      </c>
      <c r="P82">
        <v>12.268952879581153</v>
      </c>
      <c r="Q82">
        <v>5.4649027673896784</v>
      </c>
      <c r="R82">
        <v>0</v>
      </c>
      <c r="S82">
        <v>1.467154076290202</v>
      </c>
      <c r="T82">
        <v>7.1289902767389677</v>
      </c>
      <c r="U82" s="115">
        <f t="shared" si="8"/>
        <v>26.330000000000002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27</v>
      </c>
      <c r="F83">
        <f t="shared" si="10"/>
        <v>60</v>
      </c>
      <c r="G83">
        <f t="shared" si="11"/>
        <v>26.6</v>
      </c>
      <c r="H83" s="113"/>
      <c r="I83">
        <f>BRPL_EOD!AA83+BRPL_EOD!AB83</f>
        <v>12.46</v>
      </c>
      <c r="J83">
        <f>BYPL_EOD!AA83+BYPL_EOD!AB83</f>
        <v>5.55</v>
      </c>
      <c r="K83">
        <f>MES_EOD!AA83+MES_EOD!AB83</f>
        <v>0</v>
      </c>
      <c r="L83">
        <f>NDMC_EOD!AA83+NDMC_EOD!AB83</f>
        <v>1.49</v>
      </c>
      <c r="M83">
        <f>TPDDL_EOD!AA83+TPDDL_EOD!AB83</f>
        <v>7.24</v>
      </c>
      <c r="N83">
        <f t="shared" si="6"/>
        <v>26.740000000000002</v>
      </c>
      <c r="O83" s="113">
        <f t="shared" si="7"/>
        <v>-0.14000000000000057</v>
      </c>
      <c r="P83">
        <v>12.39476439790576</v>
      </c>
      <c r="Q83">
        <v>5.5209424083769632</v>
      </c>
      <c r="R83">
        <v>0</v>
      </c>
      <c r="S83">
        <v>1.4821989528795811</v>
      </c>
      <c r="T83">
        <v>7.2020942408376962</v>
      </c>
      <c r="U83" s="115">
        <f t="shared" si="8"/>
        <v>26.6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27</v>
      </c>
      <c r="F84">
        <f t="shared" si="10"/>
        <v>60</v>
      </c>
      <c r="G84">
        <f t="shared" si="11"/>
        <v>26.6</v>
      </c>
      <c r="H84" s="113"/>
      <c r="I84">
        <f>BRPL_EOD!AA84+BRPL_EOD!AB84</f>
        <v>12.46</v>
      </c>
      <c r="J84">
        <f>BYPL_EOD!AA84+BYPL_EOD!AB84</f>
        <v>5.55</v>
      </c>
      <c r="K84">
        <f>MES_EOD!AA84+MES_EOD!AB84</f>
        <v>0</v>
      </c>
      <c r="L84">
        <f>NDMC_EOD!AA84+NDMC_EOD!AB84</f>
        <v>1.49</v>
      </c>
      <c r="M84">
        <f>TPDDL_EOD!AA84+TPDDL_EOD!AB84</f>
        <v>7.24</v>
      </c>
      <c r="N84">
        <f t="shared" si="6"/>
        <v>26.740000000000002</v>
      </c>
      <c r="O84" s="113">
        <f t="shared" si="7"/>
        <v>-0.14000000000000057</v>
      </c>
      <c r="P84">
        <v>12.39476439790576</v>
      </c>
      <c r="Q84">
        <v>5.5209424083769632</v>
      </c>
      <c r="R84">
        <v>0</v>
      </c>
      <c r="S84">
        <v>1.4821989528795811</v>
      </c>
      <c r="T84">
        <v>7.2020942408376962</v>
      </c>
      <c r="U84" s="115">
        <f t="shared" si="8"/>
        <v>26.6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27</v>
      </c>
      <c r="F85">
        <f t="shared" si="10"/>
        <v>60</v>
      </c>
      <c r="G85">
        <f t="shared" si="11"/>
        <v>26.6</v>
      </c>
      <c r="H85" s="113"/>
      <c r="I85">
        <f>BRPL_EOD!AA85+BRPL_EOD!AB85</f>
        <v>12.46</v>
      </c>
      <c r="J85">
        <f>BYPL_EOD!AA85+BYPL_EOD!AB85</f>
        <v>5.55</v>
      </c>
      <c r="K85">
        <f>MES_EOD!AA85+MES_EOD!AB85</f>
        <v>0</v>
      </c>
      <c r="L85">
        <f>NDMC_EOD!AA85+NDMC_EOD!AB85</f>
        <v>1.49</v>
      </c>
      <c r="M85">
        <f>TPDDL_EOD!AA85+TPDDL_EOD!AB85</f>
        <v>7.24</v>
      </c>
      <c r="N85">
        <f t="shared" si="6"/>
        <v>26.740000000000002</v>
      </c>
      <c r="O85" s="113">
        <f t="shared" si="7"/>
        <v>-0.14000000000000057</v>
      </c>
      <c r="P85">
        <v>12.39476439790576</v>
      </c>
      <c r="Q85">
        <v>5.5209424083769632</v>
      </c>
      <c r="R85">
        <v>0</v>
      </c>
      <c r="S85">
        <v>1.4821989528795811</v>
      </c>
      <c r="T85">
        <v>7.2020942408376962</v>
      </c>
      <c r="U85" s="115">
        <f t="shared" si="8"/>
        <v>26.6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26.73</v>
      </c>
      <c r="F86">
        <f t="shared" si="10"/>
        <v>60</v>
      </c>
      <c r="G86">
        <f t="shared" si="11"/>
        <v>26.330000000000002</v>
      </c>
      <c r="H86" s="113"/>
      <c r="I86">
        <f>BRPL_EOD!AA86+BRPL_EOD!AB86</f>
        <v>12.46</v>
      </c>
      <c r="J86">
        <f>BYPL_EOD!AA86+BYPL_EOD!AB86</f>
        <v>5.55</v>
      </c>
      <c r="K86">
        <f>MES_EOD!AA86+MES_EOD!AB86</f>
        <v>0</v>
      </c>
      <c r="L86">
        <f>NDMC_EOD!AA86+NDMC_EOD!AB86</f>
        <v>1.49</v>
      </c>
      <c r="M86">
        <f>TPDDL_EOD!AA86+TPDDL_EOD!AB86</f>
        <v>7.24</v>
      </c>
      <c r="N86">
        <f t="shared" si="6"/>
        <v>26.740000000000002</v>
      </c>
      <c r="O86" s="113">
        <f t="shared" si="7"/>
        <v>-0.41000000000000014</v>
      </c>
      <c r="P86">
        <v>12.268952879581153</v>
      </c>
      <c r="Q86">
        <v>5.4649027673896784</v>
      </c>
      <c r="R86">
        <v>0</v>
      </c>
      <c r="S86">
        <v>1.467154076290202</v>
      </c>
      <c r="T86">
        <v>7.1289902767389677</v>
      </c>
      <c r="U86" s="115">
        <f t="shared" si="8"/>
        <v>26.330000000000002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27.71</v>
      </c>
      <c r="F87">
        <f t="shared" si="10"/>
        <v>60</v>
      </c>
      <c r="G87">
        <f t="shared" si="11"/>
        <v>27.310000000000002</v>
      </c>
      <c r="H87" s="113"/>
      <c r="I87">
        <f>BRPL_EOD!AA87+BRPL_EOD!AB87</f>
        <v>12.46</v>
      </c>
      <c r="J87">
        <f>BYPL_EOD!AA87+BYPL_EOD!AB87</f>
        <v>5.97</v>
      </c>
      <c r="K87">
        <f>MES_EOD!AA87+MES_EOD!AB87</f>
        <v>0</v>
      </c>
      <c r="L87">
        <f>NDMC_EOD!AA87+NDMC_EOD!AB87</f>
        <v>1.49</v>
      </c>
      <c r="M87">
        <f>TPDDL_EOD!AA87+TPDDL_EOD!AB87</f>
        <v>7.79</v>
      </c>
      <c r="N87">
        <f t="shared" si="6"/>
        <v>27.709999999999997</v>
      </c>
      <c r="O87" s="113">
        <f t="shared" si="7"/>
        <v>-0.39999999999999503</v>
      </c>
      <c r="P87">
        <v>12.280137134608447</v>
      </c>
      <c r="Q87">
        <v>5.8838217250090228</v>
      </c>
      <c r="R87">
        <v>0</v>
      </c>
      <c r="S87">
        <v>1.4684915193071095</v>
      </c>
      <c r="T87">
        <v>7.6775496210754257</v>
      </c>
      <c r="U87" s="115">
        <f t="shared" si="8"/>
        <v>27.310000000000006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28</v>
      </c>
      <c r="F88">
        <f t="shared" si="10"/>
        <v>60</v>
      </c>
      <c r="G88">
        <f t="shared" si="11"/>
        <v>27.6</v>
      </c>
      <c r="H88" s="113"/>
      <c r="I88">
        <f>BRPL_EOD!AA88+BRPL_EOD!AB88</f>
        <v>12.46</v>
      </c>
      <c r="J88">
        <f>BYPL_EOD!AA88+BYPL_EOD!AB88</f>
        <v>5.97</v>
      </c>
      <c r="K88">
        <f>MES_EOD!AA88+MES_EOD!AB88</f>
        <v>0</v>
      </c>
      <c r="L88">
        <f>NDMC_EOD!AA88+NDMC_EOD!AB88</f>
        <v>1.49</v>
      </c>
      <c r="M88">
        <f>TPDDL_EOD!AA88+TPDDL_EOD!AB88</f>
        <v>7.79</v>
      </c>
      <c r="N88">
        <f t="shared" si="6"/>
        <v>27.709999999999997</v>
      </c>
      <c r="O88" s="113">
        <f t="shared" si="7"/>
        <v>-0.10999999999999588</v>
      </c>
      <c r="P88">
        <v>12.410537712017325</v>
      </c>
      <c r="Q88">
        <v>5.9463009743774817</v>
      </c>
      <c r="R88">
        <v>0</v>
      </c>
      <c r="S88">
        <v>1.4840851678094553</v>
      </c>
      <c r="T88">
        <v>7.7590761457957429</v>
      </c>
      <c r="U88" s="115">
        <f t="shared" si="8"/>
        <v>27.6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28</v>
      </c>
      <c r="F89">
        <f t="shared" si="10"/>
        <v>60</v>
      </c>
      <c r="G89">
        <f t="shared" si="11"/>
        <v>27.6</v>
      </c>
      <c r="H89" s="113"/>
      <c r="I89">
        <f>BRPL_EOD!AA89+BRPL_EOD!AB89</f>
        <v>12.46</v>
      </c>
      <c r="J89">
        <f>BYPL_EOD!AA89+BYPL_EOD!AB89</f>
        <v>5.97</v>
      </c>
      <c r="K89">
        <f>MES_EOD!AA89+MES_EOD!AB89</f>
        <v>0</v>
      </c>
      <c r="L89">
        <f>NDMC_EOD!AA89+NDMC_EOD!AB89</f>
        <v>1.49</v>
      </c>
      <c r="M89">
        <f>TPDDL_EOD!AA89+TPDDL_EOD!AB89</f>
        <v>7.79</v>
      </c>
      <c r="N89">
        <f t="shared" si="6"/>
        <v>27.709999999999997</v>
      </c>
      <c r="O89" s="113">
        <f t="shared" si="7"/>
        <v>-0.10999999999999588</v>
      </c>
      <c r="P89">
        <v>12.410537712017325</v>
      </c>
      <c r="Q89">
        <v>5.9463009743774817</v>
      </c>
      <c r="R89">
        <v>0</v>
      </c>
      <c r="S89">
        <v>1.4840851678094553</v>
      </c>
      <c r="T89">
        <v>7.7590761457957429</v>
      </c>
      <c r="U89" s="115">
        <f t="shared" si="8"/>
        <v>27.6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28</v>
      </c>
      <c r="F90">
        <f t="shared" si="10"/>
        <v>60</v>
      </c>
      <c r="G90">
        <f t="shared" si="11"/>
        <v>27.6</v>
      </c>
      <c r="H90" s="113"/>
      <c r="I90">
        <f>BRPL_EOD!AA90+BRPL_EOD!AB90</f>
        <v>12.46</v>
      </c>
      <c r="J90">
        <f>BYPL_EOD!AA90+BYPL_EOD!AB90</f>
        <v>5.97</v>
      </c>
      <c r="K90">
        <f>MES_EOD!AA90+MES_EOD!AB90</f>
        <v>0</v>
      </c>
      <c r="L90">
        <f>NDMC_EOD!AA90+NDMC_EOD!AB90</f>
        <v>1.49</v>
      </c>
      <c r="M90">
        <f>TPDDL_EOD!AA90+TPDDL_EOD!AB90</f>
        <v>7.79</v>
      </c>
      <c r="N90">
        <f t="shared" si="6"/>
        <v>27.709999999999997</v>
      </c>
      <c r="O90" s="113">
        <f t="shared" si="7"/>
        <v>-0.10999999999999588</v>
      </c>
      <c r="P90">
        <v>12.410537712017325</v>
      </c>
      <c r="Q90">
        <v>5.9463009743774817</v>
      </c>
      <c r="R90">
        <v>0</v>
      </c>
      <c r="S90">
        <v>1.4840851678094553</v>
      </c>
      <c r="T90">
        <v>7.7590761457957429</v>
      </c>
      <c r="U90" s="115">
        <f t="shared" si="8"/>
        <v>27.6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28</v>
      </c>
      <c r="F91">
        <f t="shared" si="10"/>
        <v>60</v>
      </c>
      <c r="G91">
        <f t="shared" si="11"/>
        <v>27.6</v>
      </c>
      <c r="H91" s="113"/>
      <c r="I91">
        <f>BRPL_EOD!AA91+BRPL_EOD!AB91</f>
        <v>12.46</v>
      </c>
      <c r="J91">
        <f>BYPL_EOD!AA91+BYPL_EOD!AB91</f>
        <v>5.97</v>
      </c>
      <c r="K91">
        <f>MES_EOD!AA91+MES_EOD!AB91</f>
        <v>0</v>
      </c>
      <c r="L91">
        <f>NDMC_EOD!AA91+NDMC_EOD!AB91</f>
        <v>1.49</v>
      </c>
      <c r="M91">
        <f>TPDDL_EOD!AA91+TPDDL_EOD!AB91</f>
        <v>7.79</v>
      </c>
      <c r="N91">
        <f t="shared" si="6"/>
        <v>27.709999999999997</v>
      </c>
      <c r="O91" s="113">
        <f t="shared" si="7"/>
        <v>-0.10999999999999588</v>
      </c>
      <c r="P91">
        <v>12.410537712017325</v>
      </c>
      <c r="Q91">
        <v>5.9463009743774817</v>
      </c>
      <c r="R91">
        <v>0</v>
      </c>
      <c r="S91">
        <v>1.4840851678094553</v>
      </c>
      <c r="T91">
        <v>7.7590761457957429</v>
      </c>
      <c r="U91" s="115">
        <f t="shared" si="8"/>
        <v>27.6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28</v>
      </c>
      <c r="F92">
        <f t="shared" si="10"/>
        <v>60</v>
      </c>
      <c r="G92">
        <f t="shared" si="11"/>
        <v>27.6</v>
      </c>
      <c r="H92" s="113"/>
      <c r="I92">
        <f>BRPL_EOD!AA92+BRPL_EOD!AB92</f>
        <v>12.46</v>
      </c>
      <c r="J92">
        <f>BYPL_EOD!AA92+BYPL_EOD!AB92</f>
        <v>5.97</v>
      </c>
      <c r="K92">
        <f>MES_EOD!AA92+MES_EOD!AB92</f>
        <v>0</v>
      </c>
      <c r="L92">
        <f>NDMC_EOD!AA92+NDMC_EOD!AB92</f>
        <v>1.49</v>
      </c>
      <c r="M92">
        <f>TPDDL_EOD!AA92+TPDDL_EOD!AB92</f>
        <v>7.79</v>
      </c>
      <c r="N92">
        <f t="shared" si="6"/>
        <v>27.709999999999997</v>
      </c>
      <c r="O92" s="113">
        <f t="shared" si="7"/>
        <v>-0.10999999999999588</v>
      </c>
      <c r="P92">
        <v>12.410537712017325</v>
      </c>
      <c r="Q92">
        <v>5.9463009743774817</v>
      </c>
      <c r="R92">
        <v>0</v>
      </c>
      <c r="S92">
        <v>1.4840851678094553</v>
      </c>
      <c r="T92">
        <v>7.7590761457957429</v>
      </c>
      <c r="U92" s="115">
        <f t="shared" si="8"/>
        <v>27.6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28</v>
      </c>
      <c r="F93">
        <f t="shared" si="10"/>
        <v>60</v>
      </c>
      <c r="G93">
        <f t="shared" si="11"/>
        <v>27.6</v>
      </c>
      <c r="H93" s="113"/>
      <c r="I93">
        <f>BRPL_EOD!AA93+BRPL_EOD!AB93</f>
        <v>12.46</v>
      </c>
      <c r="J93">
        <f>BYPL_EOD!AA93+BYPL_EOD!AB93</f>
        <v>5.97</v>
      </c>
      <c r="K93">
        <f>MES_EOD!AA93+MES_EOD!AB93</f>
        <v>0</v>
      </c>
      <c r="L93">
        <f>NDMC_EOD!AA93+NDMC_EOD!AB93</f>
        <v>1.49</v>
      </c>
      <c r="M93">
        <f>TPDDL_EOD!AA93+TPDDL_EOD!AB93</f>
        <v>7.79</v>
      </c>
      <c r="N93">
        <f t="shared" si="6"/>
        <v>27.709999999999997</v>
      </c>
      <c r="O93" s="113">
        <f t="shared" si="7"/>
        <v>-0.10999999999999588</v>
      </c>
      <c r="P93">
        <v>12.410537712017325</v>
      </c>
      <c r="Q93">
        <v>5.9463009743774817</v>
      </c>
      <c r="R93">
        <v>0</v>
      </c>
      <c r="S93">
        <v>1.4840851678094553</v>
      </c>
      <c r="T93">
        <v>7.7590761457957429</v>
      </c>
      <c r="U93" s="115">
        <f t="shared" si="8"/>
        <v>27.6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28</v>
      </c>
      <c r="F94">
        <f t="shared" si="10"/>
        <v>60</v>
      </c>
      <c r="G94">
        <f t="shared" si="11"/>
        <v>27.6</v>
      </c>
      <c r="H94" s="113"/>
      <c r="I94">
        <f>BRPL_EOD!AA94+BRPL_EOD!AB94</f>
        <v>12.46</v>
      </c>
      <c r="J94">
        <f>BYPL_EOD!AA94+BYPL_EOD!AB94</f>
        <v>5.97</v>
      </c>
      <c r="K94">
        <f>MES_EOD!AA94+MES_EOD!AB94</f>
        <v>0</v>
      </c>
      <c r="L94">
        <f>NDMC_EOD!AA94+NDMC_EOD!AB94</f>
        <v>1.49</v>
      </c>
      <c r="M94">
        <f>TPDDL_EOD!AA94+TPDDL_EOD!AB94</f>
        <v>7.79</v>
      </c>
      <c r="N94">
        <f t="shared" si="6"/>
        <v>27.709999999999997</v>
      </c>
      <c r="O94" s="113">
        <f t="shared" si="7"/>
        <v>-0.10999999999999588</v>
      </c>
      <c r="P94">
        <v>12.410537712017325</v>
      </c>
      <c r="Q94">
        <v>5.9463009743774817</v>
      </c>
      <c r="R94">
        <v>0</v>
      </c>
      <c r="S94">
        <v>1.4840851678094553</v>
      </c>
      <c r="T94">
        <v>7.7590761457957429</v>
      </c>
      <c r="U94" s="115">
        <f t="shared" si="8"/>
        <v>27.6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28</v>
      </c>
      <c r="F95">
        <f t="shared" si="10"/>
        <v>60</v>
      </c>
      <c r="G95">
        <f t="shared" si="11"/>
        <v>27.6</v>
      </c>
      <c r="H95" s="113"/>
      <c r="I95">
        <f>BRPL_EOD!AA95+BRPL_EOD!AB95</f>
        <v>12.46</v>
      </c>
      <c r="J95">
        <f>BYPL_EOD!AA95+BYPL_EOD!AB95</f>
        <v>5.97</v>
      </c>
      <c r="K95">
        <f>MES_EOD!AA95+MES_EOD!AB95</f>
        <v>0</v>
      </c>
      <c r="L95">
        <f>NDMC_EOD!AA95+NDMC_EOD!AB95</f>
        <v>1.49</v>
      </c>
      <c r="M95">
        <f>TPDDL_EOD!AA95+TPDDL_EOD!AB95</f>
        <v>7.79</v>
      </c>
      <c r="N95">
        <f t="shared" si="6"/>
        <v>27.709999999999997</v>
      </c>
      <c r="O95" s="113">
        <f t="shared" si="7"/>
        <v>-0.10999999999999588</v>
      </c>
      <c r="P95">
        <v>12.410537712017325</v>
      </c>
      <c r="Q95">
        <v>5.9463009743774817</v>
      </c>
      <c r="R95">
        <v>0</v>
      </c>
      <c r="S95">
        <v>1.4840851678094553</v>
      </c>
      <c r="T95">
        <v>7.7590761457957429</v>
      </c>
      <c r="U95" s="115">
        <f t="shared" si="8"/>
        <v>27.6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28</v>
      </c>
      <c r="F96">
        <f t="shared" si="10"/>
        <v>60</v>
      </c>
      <c r="G96">
        <f t="shared" si="11"/>
        <v>27.6</v>
      </c>
      <c r="H96" s="113"/>
      <c r="I96">
        <f>BRPL_EOD!AA96+BRPL_EOD!AB96</f>
        <v>12.46</v>
      </c>
      <c r="J96">
        <f>BYPL_EOD!AA96+BYPL_EOD!AB96</f>
        <v>5.97</v>
      </c>
      <c r="K96">
        <f>MES_EOD!AA96+MES_EOD!AB96</f>
        <v>0</v>
      </c>
      <c r="L96">
        <f>NDMC_EOD!AA96+NDMC_EOD!AB96</f>
        <v>1.49</v>
      </c>
      <c r="M96">
        <f>TPDDL_EOD!AA96+TPDDL_EOD!AB96</f>
        <v>7.79</v>
      </c>
      <c r="N96">
        <f t="shared" si="6"/>
        <v>27.709999999999997</v>
      </c>
      <c r="O96" s="113">
        <f t="shared" si="7"/>
        <v>-0.10999999999999588</v>
      </c>
      <c r="P96">
        <v>12.410537712017325</v>
      </c>
      <c r="Q96">
        <v>5.9463009743774817</v>
      </c>
      <c r="R96">
        <v>0</v>
      </c>
      <c r="S96">
        <v>1.4840851678094553</v>
      </c>
      <c r="T96">
        <v>7.7590761457957429</v>
      </c>
      <c r="U96" s="115">
        <f t="shared" si="8"/>
        <v>27.6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29</v>
      </c>
      <c r="F97">
        <f t="shared" si="10"/>
        <v>60</v>
      </c>
      <c r="G97">
        <f t="shared" si="11"/>
        <v>28.6</v>
      </c>
      <c r="H97" s="113"/>
      <c r="I97">
        <f>BRPL_EOD!AA97+BRPL_EOD!AB97</f>
        <v>12.46</v>
      </c>
      <c r="J97">
        <f>BYPL_EOD!AA97+BYPL_EOD!AB97</f>
        <v>6.4</v>
      </c>
      <c r="K97">
        <f>MES_EOD!AA97+MES_EOD!AB97</f>
        <v>0</v>
      </c>
      <c r="L97">
        <f>NDMC_EOD!AA97+NDMC_EOD!AB97</f>
        <v>1.49</v>
      </c>
      <c r="M97">
        <f>TPDDL_EOD!AA97+TPDDL_EOD!AB97</f>
        <v>8.35</v>
      </c>
      <c r="N97">
        <f t="shared" si="6"/>
        <v>28.699999999999996</v>
      </c>
      <c r="O97" s="113">
        <f t="shared" si="7"/>
        <v>-9.9999999999994316E-2</v>
      </c>
      <c r="P97">
        <v>12.416585365853662</v>
      </c>
      <c r="Q97">
        <v>6.3777003484320574</v>
      </c>
      <c r="R97">
        <v>0</v>
      </c>
      <c r="S97">
        <v>1.4848083623693382</v>
      </c>
      <c r="T97">
        <v>8.3209059233449487</v>
      </c>
      <c r="U97" s="115">
        <f t="shared" si="8"/>
        <v>28.600000000000009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29</v>
      </c>
      <c r="F98">
        <f t="shared" si="10"/>
        <v>60</v>
      </c>
      <c r="G98">
        <f t="shared" si="11"/>
        <v>28.6</v>
      </c>
      <c r="H98" s="113"/>
      <c r="I98">
        <f>BRPL_EOD!AA98+BRPL_EOD!AB98</f>
        <v>12.46</v>
      </c>
      <c r="J98">
        <f>BYPL_EOD!AA98+BYPL_EOD!AB98</f>
        <v>6.4</v>
      </c>
      <c r="K98">
        <f>MES_EOD!AA98+MES_EOD!AB98</f>
        <v>0</v>
      </c>
      <c r="L98">
        <f>NDMC_EOD!AA98+NDMC_EOD!AB98</f>
        <v>1.49</v>
      </c>
      <c r="M98">
        <f>TPDDL_EOD!AA98+TPDDL_EOD!AB98</f>
        <v>8.35</v>
      </c>
      <c r="N98">
        <f t="shared" si="6"/>
        <v>28.699999999999996</v>
      </c>
      <c r="O98" s="113">
        <f t="shared" si="7"/>
        <v>-9.9999999999994316E-2</v>
      </c>
      <c r="P98">
        <v>12.416585365853662</v>
      </c>
      <c r="Q98">
        <v>6.3777003484320574</v>
      </c>
      <c r="R98">
        <v>0</v>
      </c>
      <c r="S98">
        <v>1.4848083623693382</v>
      </c>
      <c r="T98">
        <v>8.3209059233449487</v>
      </c>
      <c r="U98" s="115">
        <f t="shared" si="8"/>
        <v>28.600000000000009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-3.0224999999999853E-3</v>
      </c>
      <c r="E99" s="115">
        <f t="shared" si="12"/>
        <v>0.62210750000000004</v>
      </c>
      <c r="F99" s="115">
        <f t="shared" si="12"/>
        <v>1.44</v>
      </c>
      <c r="G99" s="115">
        <f t="shared" si="12"/>
        <v>0.61908499999999922</v>
      </c>
      <c r="H99" s="115"/>
      <c r="I99" s="115">
        <f t="shared" si="12"/>
        <v>0.28422250000000038</v>
      </c>
      <c r="J99" s="115">
        <f t="shared" si="12"/>
        <v>0.13341500000000017</v>
      </c>
      <c r="K99" s="115">
        <f t="shared" si="12"/>
        <v>0</v>
      </c>
      <c r="L99" s="115">
        <f t="shared" si="12"/>
        <v>3.4044999999999964E-2</v>
      </c>
      <c r="M99" s="115">
        <f t="shared" si="12"/>
        <v>0.17406750000000001</v>
      </c>
      <c r="N99" s="115">
        <f t="shared" si="12"/>
        <v>0.62575000000000003</v>
      </c>
      <c r="O99" s="115">
        <f t="shared" si="12"/>
        <v>-6.6649999999999331E-3</v>
      </c>
      <c r="P99" s="115">
        <f t="shared" si="12"/>
        <v>0.28117109952877112</v>
      </c>
      <c r="Q99" s="115">
        <f t="shared" si="12"/>
        <v>0.13200803882728049</v>
      </c>
      <c r="R99" s="115">
        <f t="shared" si="12"/>
        <v>0</v>
      </c>
      <c r="S99" s="115">
        <f t="shared" si="12"/>
        <v>3.3679573255747247E-2</v>
      </c>
      <c r="T99" s="115">
        <f t="shared" si="12"/>
        <v>0.17223183838820116</v>
      </c>
      <c r="U99" s="115">
        <f t="shared" si="12"/>
        <v>0.61909054999999924</v>
      </c>
      <c r="V99" s="115">
        <f t="shared" si="9"/>
        <v>-5.5500000000208161E-6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262.88000000000005</v>
      </c>
      <c r="E3">
        <f>BAWANA!AM3</f>
        <v>0</v>
      </c>
      <c r="F3">
        <f>(B3+C3)*0.8</f>
        <v>256</v>
      </c>
      <c r="G3">
        <f>(D3+E3)</f>
        <v>262.88000000000005</v>
      </c>
      <c r="H3" s="113"/>
      <c r="I3">
        <f>BRPL_EOD!AI3+BRPL_EOD!AJ3</f>
        <v>84</v>
      </c>
      <c r="J3">
        <f>BYPL_EOD!AI3+BYPL_EOD!AJ3</f>
        <v>107.6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266.44</v>
      </c>
      <c r="O3" s="113">
        <f t="shared" ref="O3:O66" si="1">G3-N3</f>
        <v>-3.5599999999999454</v>
      </c>
      <c r="P3">
        <v>82.877645999099258</v>
      </c>
      <c r="Q3">
        <v>106.16231797027476</v>
      </c>
      <c r="R3">
        <v>5.7619696742230904</v>
      </c>
      <c r="S3">
        <v>18.746134214081973</v>
      </c>
      <c r="T3">
        <v>49.33193214232098</v>
      </c>
      <c r="U3" s="115">
        <f t="shared" ref="U3:U66" si="2">SUM(P3:T3)</f>
        <v>262.88000000000005</v>
      </c>
      <c r="V3" s="113">
        <f t="shared" ref="V3:V66" si="3">G3-U3</f>
        <v>0</v>
      </c>
      <c r="Y3">
        <f>BAWANA!AW3+BAWANA!AX3</f>
        <v>1.78</v>
      </c>
      <c r="Z3">
        <f>BAWANA!BD3+BAWANA!BE3</f>
        <v>1.78</v>
      </c>
      <c r="AA3">
        <f>BAWANA!X3+BAWANA!Y3</f>
        <v>1.78</v>
      </c>
      <c r="AB3">
        <f>BAWANA!AE3+BAWANA!AF3</f>
        <v>1.78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266.44000000000005</v>
      </c>
      <c r="H4" s="113"/>
      <c r="I4">
        <f>BRPL_EOD!AI4+BRPL_EOD!AJ4</f>
        <v>84</v>
      </c>
      <c r="J4">
        <f>BYPL_EOD!AI4+BYPL_EOD!AJ4</f>
        <v>107.6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266.44</v>
      </c>
      <c r="O4" s="113">
        <f t="shared" si="1"/>
        <v>0</v>
      </c>
      <c r="P4">
        <v>84.000000000000014</v>
      </c>
      <c r="Q4">
        <v>107.60000000000002</v>
      </c>
      <c r="R4">
        <v>5.8400000000000007</v>
      </c>
      <c r="S4">
        <v>19.000000000000004</v>
      </c>
      <c r="T4">
        <v>50.000000000000014</v>
      </c>
      <c r="U4" s="115">
        <f t="shared" si="2"/>
        <v>266.44000000000005</v>
      </c>
      <c r="V4" s="113">
        <f t="shared" si="3"/>
        <v>0</v>
      </c>
      <c r="Y4">
        <f>BAWANA!AW4+BAWANA!AX4</f>
        <v>1.78</v>
      </c>
      <c r="Z4">
        <f>BAWANA!BD4+BAWANA!BE4</f>
        <v>1.78</v>
      </c>
      <c r="AA4">
        <f>BAWANA!X4+BAWANA!Y4</f>
        <v>1.78</v>
      </c>
      <c r="AB4">
        <f>BAWANA!AE4+BAWANA!AF4</f>
        <v>1.78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3"/>
      <c r="I5">
        <f>BRPL_EOD!AI5+BRPL_EOD!AJ5</f>
        <v>84</v>
      </c>
      <c r="J5">
        <f>BYPL_EOD!AI5+BYPL_EOD!AJ5</f>
        <v>107.6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266.44</v>
      </c>
      <c r="O5" s="113">
        <f t="shared" si="1"/>
        <v>0</v>
      </c>
      <c r="P5">
        <v>84.000000000000014</v>
      </c>
      <c r="Q5">
        <v>107.60000000000002</v>
      </c>
      <c r="R5">
        <v>5.8400000000000007</v>
      </c>
      <c r="S5">
        <v>19.000000000000004</v>
      </c>
      <c r="T5">
        <v>50.000000000000014</v>
      </c>
      <c r="U5" s="115">
        <f t="shared" si="2"/>
        <v>266.44000000000005</v>
      </c>
      <c r="V5" s="113">
        <f t="shared" si="3"/>
        <v>0</v>
      </c>
      <c r="Y5">
        <f>BAWANA!AW5+BAWANA!AX5</f>
        <v>1.78</v>
      </c>
      <c r="Z5">
        <f>BAWANA!BD5+BAWANA!BE5</f>
        <v>1.78</v>
      </c>
      <c r="AA5">
        <f>BAWANA!X5+BAWANA!Y5</f>
        <v>1.78</v>
      </c>
      <c r="AB5">
        <f>BAWANA!AE5+BAWANA!AF5</f>
        <v>1.78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3"/>
      <c r="I6">
        <f>BRPL_EOD!AI6+BRPL_EOD!AJ6</f>
        <v>84</v>
      </c>
      <c r="J6">
        <f>BYPL_EOD!AI6+BYPL_EOD!AJ6</f>
        <v>107.6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266.44</v>
      </c>
      <c r="O6" s="113">
        <f t="shared" si="1"/>
        <v>0</v>
      </c>
      <c r="P6">
        <v>84.000000000000014</v>
      </c>
      <c r="Q6">
        <v>107.60000000000002</v>
      </c>
      <c r="R6">
        <v>5.8400000000000007</v>
      </c>
      <c r="S6">
        <v>19.000000000000004</v>
      </c>
      <c r="T6">
        <v>50.000000000000014</v>
      </c>
      <c r="U6" s="115">
        <f t="shared" si="2"/>
        <v>266.44000000000005</v>
      </c>
      <c r="V6" s="113">
        <f t="shared" si="3"/>
        <v>0</v>
      </c>
      <c r="Y6">
        <f>BAWANA!AW6+BAWANA!AX6</f>
        <v>1.78</v>
      </c>
      <c r="Z6">
        <f>BAWANA!BD6+BAWANA!BE6</f>
        <v>1.78</v>
      </c>
      <c r="AA6">
        <f>BAWANA!X6+BAWANA!Y6</f>
        <v>1.78</v>
      </c>
      <c r="AB6">
        <f>BAWANA!AE6+BAWANA!AF6</f>
        <v>1.78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3"/>
      <c r="I7">
        <f>BRPL_EOD!AI7+BRPL_EOD!AJ7</f>
        <v>84</v>
      </c>
      <c r="J7">
        <f>BYPL_EOD!AI7+BYPL_EOD!AJ7</f>
        <v>107.6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266.44</v>
      </c>
      <c r="O7" s="113">
        <f t="shared" si="1"/>
        <v>0</v>
      </c>
      <c r="P7">
        <v>84.000000000000014</v>
      </c>
      <c r="Q7">
        <v>107.60000000000002</v>
      </c>
      <c r="R7">
        <v>5.8400000000000007</v>
      </c>
      <c r="S7">
        <v>19.000000000000004</v>
      </c>
      <c r="T7">
        <v>50.000000000000014</v>
      </c>
      <c r="U7" s="115">
        <f t="shared" si="2"/>
        <v>266.44000000000005</v>
      </c>
      <c r="V7" s="113">
        <f t="shared" si="3"/>
        <v>0</v>
      </c>
      <c r="Y7">
        <f>BAWANA!AW7+BAWANA!AX7</f>
        <v>1.78</v>
      </c>
      <c r="Z7">
        <f>BAWANA!BD7+BAWANA!BE7</f>
        <v>1.78</v>
      </c>
      <c r="AA7">
        <f>BAWANA!X7+BAWANA!Y7</f>
        <v>1.78</v>
      </c>
      <c r="AB7">
        <f>BAWANA!AE7+BAWANA!AF7</f>
        <v>1.78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3"/>
      <c r="I8">
        <f>BRPL_EOD!AI8+BRPL_EOD!AJ8</f>
        <v>84</v>
      </c>
      <c r="J8">
        <f>BYPL_EOD!AI8+BYPL_EOD!AJ8</f>
        <v>107.6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266.44</v>
      </c>
      <c r="O8" s="113">
        <f t="shared" si="1"/>
        <v>0</v>
      </c>
      <c r="P8">
        <v>84.000000000000014</v>
      </c>
      <c r="Q8">
        <v>107.60000000000002</v>
      </c>
      <c r="R8">
        <v>5.8400000000000007</v>
      </c>
      <c r="S8">
        <v>19.000000000000004</v>
      </c>
      <c r="T8">
        <v>50.000000000000014</v>
      </c>
      <c r="U8" s="115">
        <f t="shared" si="2"/>
        <v>266.44000000000005</v>
      </c>
      <c r="V8" s="113">
        <f t="shared" si="3"/>
        <v>0</v>
      </c>
      <c r="Y8">
        <f>BAWANA!AW8+BAWANA!AX8</f>
        <v>1.78</v>
      </c>
      <c r="Z8">
        <f>BAWANA!BD8+BAWANA!BE8</f>
        <v>1.78</v>
      </c>
      <c r="AA8">
        <f>BAWANA!X8+BAWANA!Y8</f>
        <v>1.78</v>
      </c>
      <c r="AB8">
        <f>BAWANA!AE8+BAWANA!AF8</f>
        <v>1.78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3"/>
      <c r="I9">
        <f>BRPL_EOD!AI9+BRPL_EOD!AJ9</f>
        <v>84</v>
      </c>
      <c r="J9">
        <f>BYPL_EOD!AI9+BYPL_EOD!AJ9</f>
        <v>107.6</v>
      </c>
      <c r="K9">
        <f>MES_EOD!AI9+MES_EOD!AJ9</f>
        <v>5.84</v>
      </c>
      <c r="L9">
        <f>NDMC_EOD!AI9+NDMC_EOD!AJ9</f>
        <v>19</v>
      </c>
      <c r="M9">
        <f>TPDDL_EOD!AI9+TPDDL_EOD!AJ9</f>
        <v>50</v>
      </c>
      <c r="N9">
        <f t="shared" si="0"/>
        <v>266.44</v>
      </c>
      <c r="O9" s="113">
        <f t="shared" si="1"/>
        <v>0</v>
      </c>
      <c r="P9">
        <v>84.000000000000014</v>
      </c>
      <c r="Q9">
        <v>107.60000000000002</v>
      </c>
      <c r="R9">
        <v>5.8400000000000007</v>
      </c>
      <c r="S9">
        <v>19.000000000000004</v>
      </c>
      <c r="T9">
        <v>50.000000000000014</v>
      </c>
      <c r="U9" s="115">
        <f t="shared" si="2"/>
        <v>266.44000000000005</v>
      </c>
      <c r="V9" s="113">
        <f t="shared" si="3"/>
        <v>0</v>
      </c>
      <c r="Y9">
        <f>BAWANA!AW9+BAWANA!AX9</f>
        <v>1.78</v>
      </c>
      <c r="Z9">
        <f>BAWANA!BD9+BAWANA!BE9</f>
        <v>1.78</v>
      </c>
      <c r="AA9">
        <f>BAWANA!X9+BAWANA!Y9</f>
        <v>1.78</v>
      </c>
      <c r="AB9">
        <f>BAWANA!AE9+BAWANA!AF9</f>
        <v>1.78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3"/>
      <c r="I10">
        <f>BRPL_EOD!AI10+BRPL_EOD!AJ10</f>
        <v>84</v>
      </c>
      <c r="J10">
        <f>BYPL_EOD!AI10+BYPL_EOD!AJ10</f>
        <v>107.6</v>
      </c>
      <c r="K10">
        <f>MES_EOD!AI10+MES_EOD!AJ10</f>
        <v>5.84</v>
      </c>
      <c r="L10">
        <f>NDMC_EOD!AI10+NDMC_EOD!AJ10</f>
        <v>19</v>
      </c>
      <c r="M10">
        <f>TPDDL_EOD!AI10+TPDDL_EOD!AJ10</f>
        <v>50</v>
      </c>
      <c r="N10">
        <f t="shared" si="0"/>
        <v>266.44</v>
      </c>
      <c r="O10" s="113">
        <f t="shared" si="1"/>
        <v>0</v>
      </c>
      <c r="P10">
        <v>84.000000000000014</v>
      </c>
      <c r="Q10">
        <v>107.60000000000002</v>
      </c>
      <c r="R10">
        <v>5.8400000000000007</v>
      </c>
      <c r="S10">
        <v>19.000000000000004</v>
      </c>
      <c r="T10">
        <v>50.000000000000014</v>
      </c>
      <c r="U10" s="115">
        <f t="shared" si="2"/>
        <v>266.44000000000005</v>
      </c>
      <c r="V10" s="113">
        <f t="shared" si="3"/>
        <v>0</v>
      </c>
      <c r="Y10">
        <f>BAWANA!AW10+BAWANA!AX10</f>
        <v>1.78</v>
      </c>
      <c r="Z10">
        <f>BAWANA!BD10+BAWANA!BE10</f>
        <v>1.78</v>
      </c>
      <c r="AA10">
        <f>BAWANA!X10+BAWANA!Y10</f>
        <v>1.78</v>
      </c>
      <c r="AB10">
        <f>BAWANA!AE10+BAWANA!AF10</f>
        <v>1.78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3"/>
      <c r="I11">
        <f>BRPL_EOD!AI11+BRPL_EOD!AJ11</f>
        <v>84</v>
      </c>
      <c r="J11">
        <f>BYPL_EOD!AI11+BYPL_EOD!AJ11</f>
        <v>107.6</v>
      </c>
      <c r="K11">
        <f>MES_EOD!AI11+MES_EOD!AJ11</f>
        <v>5.84</v>
      </c>
      <c r="L11">
        <f>NDMC_EOD!AI11+NDMC_EOD!AJ11</f>
        <v>19</v>
      </c>
      <c r="M11">
        <f>TPDDL_EOD!AI11+TPDDL_EOD!AJ11</f>
        <v>50</v>
      </c>
      <c r="N11">
        <f t="shared" si="0"/>
        <v>266.44</v>
      </c>
      <c r="O11" s="113">
        <f t="shared" si="1"/>
        <v>0</v>
      </c>
      <c r="P11">
        <v>84.000000000000014</v>
      </c>
      <c r="Q11">
        <v>107.60000000000002</v>
      </c>
      <c r="R11">
        <v>5.8400000000000007</v>
      </c>
      <c r="S11">
        <v>19.000000000000004</v>
      </c>
      <c r="T11">
        <v>50.000000000000014</v>
      </c>
      <c r="U11" s="115">
        <f t="shared" si="2"/>
        <v>266.44000000000005</v>
      </c>
      <c r="V11" s="113">
        <f t="shared" si="3"/>
        <v>0</v>
      </c>
      <c r="Y11">
        <f>BAWANA!AW11+BAWANA!AX11</f>
        <v>1.78</v>
      </c>
      <c r="Z11">
        <f>BAWANA!BD11+BAWANA!BE11</f>
        <v>1.78</v>
      </c>
      <c r="AA11">
        <f>BAWANA!X11+BAWANA!Y11</f>
        <v>1.78</v>
      </c>
      <c r="AB11">
        <f>BAWANA!AE11+BAWANA!AF11</f>
        <v>1.78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3"/>
      <c r="I12">
        <f>BRPL_EOD!AI12+BRPL_EOD!AJ12</f>
        <v>84</v>
      </c>
      <c r="J12">
        <f>BYPL_EOD!AI12+BYPL_EOD!AJ12</f>
        <v>107.6</v>
      </c>
      <c r="K12">
        <f>MES_EOD!AI12+MES_EOD!AJ12</f>
        <v>5.84</v>
      </c>
      <c r="L12">
        <f>NDMC_EOD!AI12+NDMC_EOD!AJ12</f>
        <v>19</v>
      </c>
      <c r="M12">
        <f>TPDDL_EOD!AI12+TPDDL_EOD!AJ12</f>
        <v>50</v>
      </c>
      <c r="N12">
        <f t="shared" si="0"/>
        <v>266.44</v>
      </c>
      <c r="O12" s="113">
        <f t="shared" si="1"/>
        <v>0</v>
      </c>
      <c r="P12">
        <v>84.000000000000014</v>
      </c>
      <c r="Q12">
        <v>107.60000000000002</v>
      </c>
      <c r="R12">
        <v>5.8400000000000007</v>
      </c>
      <c r="S12">
        <v>19.000000000000004</v>
      </c>
      <c r="T12">
        <v>50.000000000000014</v>
      </c>
      <c r="U12" s="115">
        <f t="shared" si="2"/>
        <v>266.44000000000005</v>
      </c>
      <c r="V12" s="113">
        <f t="shared" si="3"/>
        <v>0</v>
      </c>
      <c r="Y12">
        <f>BAWANA!AW12+BAWANA!AX12</f>
        <v>1.78</v>
      </c>
      <c r="Z12">
        <f>BAWANA!BD12+BAWANA!BE12</f>
        <v>1.78</v>
      </c>
      <c r="AA12">
        <f>BAWANA!X12+BAWANA!Y12</f>
        <v>1.78</v>
      </c>
      <c r="AB12">
        <f>BAWANA!AE12+BAWANA!AF12</f>
        <v>1.78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3"/>
      <c r="I13">
        <f>BRPL_EOD!AI13+BRPL_EOD!AJ13</f>
        <v>84</v>
      </c>
      <c r="J13">
        <f>BYPL_EOD!AI13+BYPL_EOD!AJ13</f>
        <v>107.6</v>
      </c>
      <c r="K13">
        <f>MES_EOD!AI13+MES_EOD!AJ13</f>
        <v>5.84</v>
      </c>
      <c r="L13">
        <f>NDMC_EOD!AI13+NDMC_EOD!AJ13</f>
        <v>19</v>
      </c>
      <c r="M13">
        <f>TPDDL_EOD!AI13+TPDDL_EOD!AJ13</f>
        <v>50</v>
      </c>
      <c r="N13">
        <f t="shared" si="0"/>
        <v>266.44</v>
      </c>
      <c r="O13" s="113">
        <f t="shared" si="1"/>
        <v>0</v>
      </c>
      <c r="P13">
        <v>84.000000000000014</v>
      </c>
      <c r="Q13">
        <v>107.60000000000002</v>
      </c>
      <c r="R13">
        <v>5.8400000000000007</v>
      </c>
      <c r="S13">
        <v>19.000000000000004</v>
      </c>
      <c r="T13">
        <v>50.000000000000014</v>
      </c>
      <c r="U13" s="115">
        <f t="shared" si="2"/>
        <v>266.44000000000005</v>
      </c>
      <c r="V13" s="113">
        <f t="shared" si="3"/>
        <v>0</v>
      </c>
      <c r="Y13">
        <f>BAWANA!AW13+BAWANA!AX13</f>
        <v>1.78</v>
      </c>
      <c r="Z13">
        <f>BAWANA!BD13+BAWANA!BE13</f>
        <v>1.78</v>
      </c>
      <c r="AA13">
        <f>BAWANA!X13+BAWANA!Y13</f>
        <v>1.78</v>
      </c>
      <c r="AB13">
        <f>BAWANA!AE13+BAWANA!AF13</f>
        <v>1.78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3"/>
      <c r="I14">
        <f>BRPL_EOD!AI14+BRPL_EOD!AJ14</f>
        <v>84</v>
      </c>
      <c r="J14">
        <f>BYPL_EOD!AI14+BYPL_EOD!AJ14</f>
        <v>107.6</v>
      </c>
      <c r="K14">
        <f>MES_EOD!AI14+MES_EOD!AJ14</f>
        <v>5.84</v>
      </c>
      <c r="L14">
        <f>NDMC_EOD!AI14+NDMC_EOD!AJ14</f>
        <v>19</v>
      </c>
      <c r="M14">
        <f>TPDDL_EOD!AI14+TPDDL_EOD!AJ14</f>
        <v>50</v>
      </c>
      <c r="N14">
        <f t="shared" si="0"/>
        <v>266.44</v>
      </c>
      <c r="O14" s="113">
        <f t="shared" si="1"/>
        <v>0</v>
      </c>
      <c r="P14">
        <v>84.000000000000014</v>
      </c>
      <c r="Q14">
        <v>107.60000000000002</v>
      </c>
      <c r="R14">
        <v>5.8400000000000007</v>
      </c>
      <c r="S14">
        <v>19.000000000000004</v>
      </c>
      <c r="T14">
        <v>50.000000000000014</v>
      </c>
      <c r="U14" s="115">
        <f t="shared" si="2"/>
        <v>266.44000000000005</v>
      </c>
      <c r="V14" s="113">
        <f t="shared" si="3"/>
        <v>0</v>
      </c>
      <c r="Y14">
        <f>BAWANA!AW14+BAWANA!AX14</f>
        <v>1.78</v>
      </c>
      <c r="Z14">
        <f>BAWANA!BD14+BAWANA!BE14</f>
        <v>1.78</v>
      </c>
      <c r="AA14">
        <f>BAWANA!X14+BAWANA!Y14</f>
        <v>1.78</v>
      </c>
      <c r="AB14">
        <f>BAWANA!AE14+BAWANA!AF14</f>
        <v>1.78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3"/>
      <c r="I15">
        <f>BRPL_EOD!AI15+BRPL_EOD!AJ15</f>
        <v>84</v>
      </c>
      <c r="J15">
        <f>BYPL_EOD!AI15+BYPL_EOD!AJ15</f>
        <v>107.6</v>
      </c>
      <c r="K15">
        <f>MES_EOD!AI15+MES_EOD!AJ15</f>
        <v>5.84</v>
      </c>
      <c r="L15">
        <f>NDMC_EOD!AI15+NDMC_EOD!AJ15</f>
        <v>19</v>
      </c>
      <c r="M15">
        <f>TPDDL_EOD!AI15+TPDDL_EOD!AJ15</f>
        <v>50</v>
      </c>
      <c r="N15">
        <f t="shared" si="0"/>
        <v>266.44</v>
      </c>
      <c r="O15" s="113">
        <f t="shared" si="1"/>
        <v>0</v>
      </c>
      <c r="P15">
        <v>84.000000000000014</v>
      </c>
      <c r="Q15">
        <v>107.60000000000002</v>
      </c>
      <c r="R15">
        <v>5.8400000000000007</v>
      </c>
      <c r="S15">
        <v>19.000000000000004</v>
      </c>
      <c r="T15">
        <v>50.000000000000014</v>
      </c>
      <c r="U15" s="115">
        <f t="shared" si="2"/>
        <v>266.44000000000005</v>
      </c>
      <c r="V15" s="113">
        <f t="shared" si="3"/>
        <v>0</v>
      </c>
      <c r="Y15">
        <f>BAWANA!AW15+BAWANA!AX15</f>
        <v>1.78</v>
      </c>
      <c r="Z15">
        <f>BAWANA!BD15+BAWANA!BE15</f>
        <v>1.78</v>
      </c>
      <c r="AA15">
        <f>BAWANA!X15+BAWANA!Y15</f>
        <v>1.78</v>
      </c>
      <c r="AB15">
        <f>BAWANA!AE15+BAWANA!AF15</f>
        <v>1.78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3"/>
      <c r="I16">
        <f>BRPL_EOD!AI16+BRPL_EOD!AJ16</f>
        <v>84</v>
      </c>
      <c r="J16">
        <f>BYPL_EOD!AI16+BYPL_EOD!AJ16</f>
        <v>107.6</v>
      </c>
      <c r="K16">
        <f>MES_EOD!AI16+MES_EOD!AJ16</f>
        <v>5.84</v>
      </c>
      <c r="L16">
        <f>NDMC_EOD!AI16+NDMC_EOD!AJ16</f>
        <v>19</v>
      </c>
      <c r="M16">
        <f>TPDDL_EOD!AI16+TPDDL_EOD!AJ16</f>
        <v>50</v>
      </c>
      <c r="N16">
        <f t="shared" si="0"/>
        <v>266.44</v>
      </c>
      <c r="O16" s="113">
        <f t="shared" si="1"/>
        <v>0</v>
      </c>
      <c r="P16">
        <v>84.000000000000014</v>
      </c>
      <c r="Q16">
        <v>107.60000000000002</v>
      </c>
      <c r="R16">
        <v>5.8400000000000007</v>
      </c>
      <c r="S16">
        <v>19.000000000000004</v>
      </c>
      <c r="T16">
        <v>50.000000000000014</v>
      </c>
      <c r="U16" s="115">
        <f t="shared" si="2"/>
        <v>266.44000000000005</v>
      </c>
      <c r="V16" s="113">
        <f t="shared" si="3"/>
        <v>0</v>
      </c>
      <c r="Y16">
        <f>BAWANA!AW16+BAWANA!AX16</f>
        <v>1.78</v>
      </c>
      <c r="Z16">
        <f>BAWANA!BD16+BAWANA!BE16</f>
        <v>1.78</v>
      </c>
      <c r="AA16">
        <f>BAWANA!X16+BAWANA!Y16</f>
        <v>1.78</v>
      </c>
      <c r="AB16">
        <f>BAWANA!AE16+BAWANA!AF16</f>
        <v>1.78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241.44</v>
      </c>
      <c r="E17">
        <f>BAWANA!AM17</f>
        <v>0</v>
      </c>
      <c r="F17">
        <f t="shared" si="4"/>
        <v>256</v>
      </c>
      <c r="G17">
        <f t="shared" si="5"/>
        <v>241.44</v>
      </c>
      <c r="H17" s="113"/>
      <c r="I17">
        <f>BRPL_EOD!AI17+BRPL_EOD!AJ17</f>
        <v>84</v>
      </c>
      <c r="J17">
        <f>BYPL_EOD!AI17+BYPL_EOD!AJ17</f>
        <v>82.6</v>
      </c>
      <c r="K17">
        <f>MES_EOD!AI17+MES_EOD!AJ17</f>
        <v>5.84</v>
      </c>
      <c r="L17">
        <f>NDMC_EOD!AI17+NDMC_EOD!AJ17</f>
        <v>19</v>
      </c>
      <c r="M17">
        <f>TPDDL_EOD!AI17+TPDDL_EOD!AJ17</f>
        <v>50</v>
      </c>
      <c r="N17">
        <f t="shared" si="0"/>
        <v>241.44</v>
      </c>
      <c r="O17" s="113">
        <f t="shared" si="1"/>
        <v>0</v>
      </c>
      <c r="P17">
        <v>84</v>
      </c>
      <c r="Q17">
        <v>82.6</v>
      </c>
      <c r="R17">
        <v>5.84</v>
      </c>
      <c r="S17">
        <v>19</v>
      </c>
      <c r="T17">
        <v>50</v>
      </c>
      <c r="U17" s="115">
        <f t="shared" si="2"/>
        <v>241.44</v>
      </c>
      <c r="V17" s="113">
        <f t="shared" si="3"/>
        <v>0</v>
      </c>
      <c r="Y17">
        <f>BAWANA!AW17+BAWANA!AX17</f>
        <v>14.28</v>
      </c>
      <c r="Z17">
        <f>BAWANA!BD17+BAWANA!BE17</f>
        <v>14.28</v>
      </c>
      <c r="AA17">
        <f>BAWANA!X17+BAWANA!Y17</f>
        <v>14.28</v>
      </c>
      <c r="AB17">
        <f>BAWANA!AE17+BAWANA!AF17</f>
        <v>14.28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241.44</v>
      </c>
      <c r="E18">
        <f>BAWANA!AM18</f>
        <v>0</v>
      </c>
      <c r="F18">
        <f t="shared" si="4"/>
        <v>256</v>
      </c>
      <c r="G18">
        <f t="shared" si="5"/>
        <v>241.44</v>
      </c>
      <c r="H18" s="113"/>
      <c r="I18">
        <f>BRPL_EOD!AI18+BRPL_EOD!AJ18</f>
        <v>84</v>
      </c>
      <c r="J18">
        <f>BYPL_EOD!AI18+BYPL_EOD!AJ18</f>
        <v>82.6</v>
      </c>
      <c r="K18">
        <f>MES_EOD!AI18+MES_EOD!AJ18</f>
        <v>5.84</v>
      </c>
      <c r="L18">
        <f>NDMC_EOD!AI18+NDMC_EOD!AJ18</f>
        <v>19</v>
      </c>
      <c r="M18">
        <f>TPDDL_EOD!AI18+TPDDL_EOD!AJ18</f>
        <v>50</v>
      </c>
      <c r="N18">
        <f t="shared" si="0"/>
        <v>241.44</v>
      </c>
      <c r="O18" s="113">
        <f t="shared" si="1"/>
        <v>0</v>
      </c>
      <c r="P18">
        <v>84</v>
      </c>
      <c r="Q18">
        <v>82.6</v>
      </c>
      <c r="R18">
        <v>5.84</v>
      </c>
      <c r="S18">
        <v>19</v>
      </c>
      <c r="T18">
        <v>50</v>
      </c>
      <c r="U18" s="115">
        <f t="shared" si="2"/>
        <v>241.44</v>
      </c>
      <c r="V18" s="113">
        <f t="shared" si="3"/>
        <v>0</v>
      </c>
      <c r="Y18">
        <f>BAWANA!AW18+BAWANA!AX18</f>
        <v>14.28</v>
      </c>
      <c r="Z18">
        <f>BAWANA!BD18+BAWANA!BE18</f>
        <v>14.28</v>
      </c>
      <c r="AA18">
        <f>BAWANA!X18+BAWANA!Y18</f>
        <v>14.28</v>
      </c>
      <c r="AB18">
        <f>BAWANA!AE18+BAWANA!AF18</f>
        <v>14.28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241.44</v>
      </c>
      <c r="E19">
        <f>BAWANA!AM19</f>
        <v>0</v>
      </c>
      <c r="F19">
        <f t="shared" si="4"/>
        <v>256</v>
      </c>
      <c r="G19">
        <f t="shared" si="5"/>
        <v>241.44</v>
      </c>
      <c r="H19" s="113"/>
      <c r="I19">
        <f>BRPL_EOD!AI19+BRPL_EOD!AJ19</f>
        <v>84</v>
      </c>
      <c r="J19">
        <f>BYPL_EOD!AI19+BYPL_EOD!AJ19</f>
        <v>82.6</v>
      </c>
      <c r="K19">
        <f>MES_EOD!AI19+MES_EOD!AJ19</f>
        <v>5.84</v>
      </c>
      <c r="L19">
        <f>NDMC_EOD!AI19+NDMC_EOD!AJ19</f>
        <v>19</v>
      </c>
      <c r="M19">
        <f>TPDDL_EOD!AI19+TPDDL_EOD!AJ19</f>
        <v>50</v>
      </c>
      <c r="N19">
        <f t="shared" si="0"/>
        <v>241.44</v>
      </c>
      <c r="O19" s="113">
        <f t="shared" si="1"/>
        <v>0</v>
      </c>
      <c r="P19">
        <v>84</v>
      </c>
      <c r="Q19">
        <v>82.6</v>
      </c>
      <c r="R19">
        <v>5.84</v>
      </c>
      <c r="S19">
        <v>19</v>
      </c>
      <c r="T19">
        <v>50</v>
      </c>
      <c r="U19" s="115">
        <f t="shared" si="2"/>
        <v>241.44</v>
      </c>
      <c r="V19" s="113">
        <f t="shared" si="3"/>
        <v>0</v>
      </c>
      <c r="Y19">
        <f>BAWANA!AW19+BAWANA!AX19</f>
        <v>14.28</v>
      </c>
      <c r="Z19">
        <f>BAWANA!BD19+BAWANA!BE19</f>
        <v>14.28</v>
      </c>
      <c r="AA19">
        <f>BAWANA!X19+BAWANA!Y19</f>
        <v>14.28</v>
      </c>
      <c r="AB19">
        <f>BAWANA!AE19+BAWANA!AF19</f>
        <v>14.28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241.44</v>
      </c>
      <c r="E20">
        <f>BAWANA!AM20</f>
        <v>0</v>
      </c>
      <c r="F20">
        <f t="shared" si="4"/>
        <v>256</v>
      </c>
      <c r="G20">
        <f t="shared" si="5"/>
        <v>241.44</v>
      </c>
      <c r="H20" s="113"/>
      <c r="I20">
        <f>BRPL_EOD!AI20+BRPL_EOD!AJ20</f>
        <v>84</v>
      </c>
      <c r="J20">
        <f>BYPL_EOD!AI20+BYPL_EOD!AJ20</f>
        <v>82.6</v>
      </c>
      <c r="K20">
        <f>MES_EOD!AI20+MES_EOD!AJ20</f>
        <v>5.84</v>
      </c>
      <c r="L20">
        <f>NDMC_EOD!AI20+NDMC_EOD!AJ20</f>
        <v>19</v>
      </c>
      <c r="M20">
        <f>TPDDL_EOD!AI20+TPDDL_EOD!AJ20</f>
        <v>50</v>
      </c>
      <c r="N20">
        <f t="shared" si="0"/>
        <v>241.44</v>
      </c>
      <c r="O20" s="113">
        <f t="shared" si="1"/>
        <v>0</v>
      </c>
      <c r="P20">
        <v>84</v>
      </c>
      <c r="Q20">
        <v>82.6</v>
      </c>
      <c r="R20">
        <v>5.84</v>
      </c>
      <c r="S20">
        <v>19</v>
      </c>
      <c r="T20">
        <v>50</v>
      </c>
      <c r="U20" s="115">
        <f t="shared" si="2"/>
        <v>241.44</v>
      </c>
      <c r="V20" s="113">
        <f t="shared" si="3"/>
        <v>0</v>
      </c>
      <c r="Y20">
        <f>BAWANA!AW20+BAWANA!AX20</f>
        <v>14.28</v>
      </c>
      <c r="Z20">
        <f>BAWANA!BD20+BAWANA!BE20</f>
        <v>14.28</v>
      </c>
      <c r="AA20">
        <f>BAWANA!X20+BAWANA!Y20</f>
        <v>14.28</v>
      </c>
      <c r="AB20">
        <f>BAWANA!AE20+BAWANA!AF20</f>
        <v>14.28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3"/>
      <c r="I21">
        <f>BRPL_EOD!AI21+BRPL_EOD!AJ21</f>
        <v>84</v>
      </c>
      <c r="J21">
        <f>BYPL_EOD!AI21+BYPL_EOD!AJ21</f>
        <v>107.6</v>
      </c>
      <c r="K21">
        <f>MES_EOD!AI21+MES_EOD!AJ21</f>
        <v>5.84</v>
      </c>
      <c r="L21">
        <f>NDMC_EOD!AI21+NDMC_EOD!AJ21</f>
        <v>19</v>
      </c>
      <c r="M21">
        <f>TPDDL_EOD!AI21+TPDDL_EOD!AJ21</f>
        <v>50</v>
      </c>
      <c r="N21">
        <f t="shared" si="0"/>
        <v>266.44</v>
      </c>
      <c r="O21" s="113">
        <f t="shared" si="1"/>
        <v>0</v>
      </c>
      <c r="P21">
        <v>84.000000000000014</v>
      </c>
      <c r="Q21">
        <v>107.60000000000002</v>
      </c>
      <c r="R21">
        <v>5.8400000000000007</v>
      </c>
      <c r="S21">
        <v>19.000000000000004</v>
      </c>
      <c r="T21">
        <v>50.000000000000014</v>
      </c>
      <c r="U21" s="115">
        <f t="shared" si="2"/>
        <v>266.44000000000005</v>
      </c>
      <c r="V21" s="113">
        <f t="shared" si="3"/>
        <v>0</v>
      </c>
      <c r="Y21">
        <f>BAWANA!AW21+BAWANA!AX21</f>
        <v>1.78</v>
      </c>
      <c r="Z21">
        <f>BAWANA!BD21+BAWANA!BE21</f>
        <v>1.78</v>
      </c>
      <c r="AA21">
        <f>BAWANA!X21+BAWANA!Y21</f>
        <v>1.78</v>
      </c>
      <c r="AB21">
        <f>BAWANA!AE21+BAWANA!AF21</f>
        <v>1.78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3"/>
      <c r="I22">
        <f>BRPL_EOD!AI22+BRPL_EOD!AJ22</f>
        <v>84</v>
      </c>
      <c r="J22">
        <f>BYPL_EOD!AI22+BYPL_EOD!AJ22</f>
        <v>107.6</v>
      </c>
      <c r="K22">
        <f>MES_EOD!AI22+MES_EOD!AJ22</f>
        <v>5.84</v>
      </c>
      <c r="L22">
        <f>NDMC_EOD!AI22+NDMC_EOD!AJ22</f>
        <v>19</v>
      </c>
      <c r="M22">
        <f>TPDDL_EOD!AI22+TPDDL_EOD!AJ22</f>
        <v>50</v>
      </c>
      <c r="N22">
        <f t="shared" si="0"/>
        <v>266.44</v>
      </c>
      <c r="O22" s="113">
        <f t="shared" si="1"/>
        <v>0</v>
      </c>
      <c r="P22">
        <v>84.000000000000014</v>
      </c>
      <c r="Q22">
        <v>107.60000000000002</v>
      </c>
      <c r="R22">
        <v>5.8400000000000007</v>
      </c>
      <c r="S22">
        <v>19.000000000000004</v>
      </c>
      <c r="T22">
        <v>50.000000000000014</v>
      </c>
      <c r="U22" s="115">
        <f t="shared" si="2"/>
        <v>266.44000000000005</v>
      </c>
      <c r="V22" s="113">
        <f t="shared" si="3"/>
        <v>0</v>
      </c>
      <c r="Y22">
        <f>BAWANA!AW22+BAWANA!AX22</f>
        <v>1.78</v>
      </c>
      <c r="Z22">
        <f>BAWANA!BD22+BAWANA!BE22</f>
        <v>1.78</v>
      </c>
      <c r="AA22">
        <f>BAWANA!X22+BAWANA!Y22</f>
        <v>1.78</v>
      </c>
      <c r="AB22">
        <f>BAWANA!AE22+BAWANA!AF22</f>
        <v>1.78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3"/>
      <c r="I23">
        <f>BRPL_EOD!AI23+BRPL_EOD!AJ23</f>
        <v>84</v>
      </c>
      <c r="J23">
        <f>BYPL_EOD!AI23+BYPL_EOD!AJ23</f>
        <v>107.6</v>
      </c>
      <c r="K23">
        <f>MES_EOD!AI23+MES_EOD!AJ23</f>
        <v>5.84</v>
      </c>
      <c r="L23">
        <f>NDMC_EOD!AI23+NDMC_EOD!AJ23</f>
        <v>19</v>
      </c>
      <c r="M23">
        <f>TPDDL_EOD!AI23+TPDDL_EOD!AJ23</f>
        <v>50</v>
      </c>
      <c r="N23">
        <f t="shared" si="0"/>
        <v>266.44</v>
      </c>
      <c r="O23" s="113">
        <f t="shared" si="1"/>
        <v>0</v>
      </c>
      <c r="P23">
        <v>84.000000000000014</v>
      </c>
      <c r="Q23">
        <v>107.60000000000002</v>
      </c>
      <c r="R23">
        <v>5.8400000000000007</v>
      </c>
      <c r="S23">
        <v>19.000000000000004</v>
      </c>
      <c r="T23">
        <v>50.000000000000014</v>
      </c>
      <c r="U23" s="115">
        <f t="shared" si="2"/>
        <v>266.44000000000005</v>
      </c>
      <c r="V23" s="113">
        <f t="shared" si="3"/>
        <v>0</v>
      </c>
      <c r="Y23">
        <f>BAWANA!AW23+BAWANA!AX23</f>
        <v>1.78</v>
      </c>
      <c r="Z23">
        <f>BAWANA!BD23+BAWANA!BE23</f>
        <v>1.78</v>
      </c>
      <c r="AA23">
        <f>BAWANA!X23+BAWANA!Y23</f>
        <v>1.78</v>
      </c>
      <c r="AB23">
        <f>BAWANA!AE23+BAWANA!AF23</f>
        <v>1.78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3"/>
      <c r="I24">
        <f>BRPL_EOD!AI24+BRPL_EOD!AJ24</f>
        <v>84</v>
      </c>
      <c r="J24">
        <f>BYPL_EOD!AI24+BYPL_EOD!AJ24</f>
        <v>107.6</v>
      </c>
      <c r="K24">
        <f>MES_EOD!AI24+MES_EOD!AJ24</f>
        <v>5.84</v>
      </c>
      <c r="L24">
        <f>NDMC_EOD!AI24+NDMC_EOD!AJ24</f>
        <v>19</v>
      </c>
      <c r="M24">
        <f>TPDDL_EOD!AI24+TPDDL_EOD!AJ24</f>
        <v>50</v>
      </c>
      <c r="N24">
        <f t="shared" si="0"/>
        <v>266.44</v>
      </c>
      <c r="O24" s="113">
        <f t="shared" si="1"/>
        <v>0</v>
      </c>
      <c r="P24">
        <v>84.000000000000014</v>
      </c>
      <c r="Q24">
        <v>107.60000000000002</v>
      </c>
      <c r="R24">
        <v>5.8400000000000007</v>
      </c>
      <c r="S24">
        <v>19.000000000000004</v>
      </c>
      <c r="T24">
        <v>50.000000000000014</v>
      </c>
      <c r="U24" s="115">
        <f t="shared" si="2"/>
        <v>266.44000000000005</v>
      </c>
      <c r="V24" s="113">
        <f t="shared" si="3"/>
        <v>0</v>
      </c>
      <c r="Y24">
        <f>BAWANA!AW24+BAWANA!AX24</f>
        <v>1.78</v>
      </c>
      <c r="Z24">
        <f>BAWANA!BD24+BAWANA!BE24</f>
        <v>1.78</v>
      </c>
      <c r="AA24">
        <f>BAWANA!X24+BAWANA!Y24</f>
        <v>1.78</v>
      </c>
      <c r="AB24">
        <f>BAWANA!AE24+BAWANA!AF24</f>
        <v>1.78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3"/>
      <c r="I25">
        <f>BRPL_EOD!AI25+BRPL_EOD!AJ25</f>
        <v>84</v>
      </c>
      <c r="J25">
        <f>BYPL_EOD!AI25+BYPL_EOD!AJ25</f>
        <v>107.6</v>
      </c>
      <c r="K25">
        <f>MES_EOD!AI25+MES_EOD!AJ25</f>
        <v>5.84</v>
      </c>
      <c r="L25">
        <f>NDMC_EOD!AI25+NDMC_EOD!AJ25</f>
        <v>19</v>
      </c>
      <c r="M25">
        <f>TPDDL_EOD!AI25+TPDDL_EOD!AJ25</f>
        <v>50</v>
      </c>
      <c r="N25">
        <f t="shared" si="0"/>
        <v>266.44</v>
      </c>
      <c r="O25" s="113">
        <f t="shared" si="1"/>
        <v>0</v>
      </c>
      <c r="P25">
        <v>84.000000000000014</v>
      </c>
      <c r="Q25">
        <v>107.60000000000002</v>
      </c>
      <c r="R25">
        <v>5.8400000000000007</v>
      </c>
      <c r="S25">
        <v>19.000000000000004</v>
      </c>
      <c r="T25">
        <v>50.000000000000014</v>
      </c>
      <c r="U25" s="115">
        <f t="shared" si="2"/>
        <v>266.44000000000005</v>
      </c>
      <c r="V25" s="113">
        <f t="shared" si="3"/>
        <v>0</v>
      </c>
      <c r="Y25">
        <f>BAWANA!AW25+BAWANA!AX25</f>
        <v>1.78</v>
      </c>
      <c r="Z25">
        <f>BAWANA!BD25+BAWANA!BE25</f>
        <v>1.78</v>
      </c>
      <c r="AA25">
        <f>BAWANA!X25+BAWANA!Y25</f>
        <v>1.78</v>
      </c>
      <c r="AB25">
        <f>BAWANA!AE25+BAWANA!AF25</f>
        <v>1.78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3"/>
      <c r="I26">
        <f>BRPL_EOD!AI26+BRPL_EOD!AJ26</f>
        <v>84</v>
      </c>
      <c r="J26">
        <f>BYPL_EOD!AI26+BYPL_EOD!AJ26</f>
        <v>107.6</v>
      </c>
      <c r="K26">
        <f>MES_EOD!AI26+MES_EOD!AJ26</f>
        <v>5.84</v>
      </c>
      <c r="L26">
        <f>NDMC_EOD!AI26+NDMC_EOD!AJ26</f>
        <v>19</v>
      </c>
      <c r="M26">
        <f>TPDDL_EOD!AI26+TPDDL_EOD!AJ26</f>
        <v>50</v>
      </c>
      <c r="N26">
        <f t="shared" si="0"/>
        <v>266.44</v>
      </c>
      <c r="O26" s="113">
        <f t="shared" si="1"/>
        <v>0</v>
      </c>
      <c r="P26">
        <v>84.000000000000014</v>
      </c>
      <c r="Q26">
        <v>107.60000000000002</v>
      </c>
      <c r="R26">
        <v>5.8400000000000007</v>
      </c>
      <c r="S26">
        <v>19.000000000000004</v>
      </c>
      <c r="T26">
        <v>50.000000000000014</v>
      </c>
      <c r="U26" s="115">
        <f t="shared" si="2"/>
        <v>266.44000000000005</v>
      </c>
      <c r="V26" s="113">
        <f t="shared" si="3"/>
        <v>0</v>
      </c>
      <c r="Y26">
        <f>BAWANA!AW26+BAWANA!AX26</f>
        <v>1.78</v>
      </c>
      <c r="Z26">
        <f>BAWANA!BD26+BAWANA!BE26</f>
        <v>1.78</v>
      </c>
      <c r="AA26">
        <f>BAWANA!X26+BAWANA!Y26</f>
        <v>1.78</v>
      </c>
      <c r="AB26">
        <f>BAWANA!AE26+BAWANA!AF26</f>
        <v>1.78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266.44000000000005</v>
      </c>
      <c r="E27">
        <f>BAWANA!AM27</f>
        <v>0</v>
      </c>
      <c r="F27">
        <f t="shared" si="4"/>
        <v>256</v>
      </c>
      <c r="G27">
        <f t="shared" si="5"/>
        <v>266.44000000000005</v>
      </c>
      <c r="H27" s="113"/>
      <c r="I27">
        <f>BRPL_EOD!AI27+BRPL_EOD!AJ27</f>
        <v>84</v>
      </c>
      <c r="J27">
        <f>BYPL_EOD!AI27+BYPL_EOD!AJ27</f>
        <v>107.6</v>
      </c>
      <c r="K27">
        <f>MES_EOD!AI27+MES_EOD!AJ27</f>
        <v>5.84</v>
      </c>
      <c r="L27">
        <f>NDMC_EOD!AI27+NDMC_EOD!AJ27</f>
        <v>19</v>
      </c>
      <c r="M27">
        <f>TPDDL_EOD!AI27+TPDDL_EOD!AJ27</f>
        <v>50</v>
      </c>
      <c r="N27">
        <f t="shared" si="0"/>
        <v>266.44</v>
      </c>
      <c r="O27" s="113">
        <f t="shared" si="1"/>
        <v>0</v>
      </c>
      <c r="P27">
        <v>84.000000000000014</v>
      </c>
      <c r="Q27">
        <v>107.60000000000002</v>
      </c>
      <c r="R27">
        <v>5.8400000000000007</v>
      </c>
      <c r="S27">
        <v>19.000000000000004</v>
      </c>
      <c r="T27">
        <v>50.000000000000014</v>
      </c>
      <c r="U27" s="115">
        <f t="shared" si="2"/>
        <v>266.44000000000005</v>
      </c>
      <c r="V27" s="113">
        <f t="shared" si="3"/>
        <v>0</v>
      </c>
      <c r="Y27">
        <f>BAWANA!AW27+BAWANA!AX27</f>
        <v>1.78</v>
      </c>
      <c r="Z27">
        <f>BAWANA!BD27+BAWANA!BE27</f>
        <v>1.78</v>
      </c>
      <c r="AA27">
        <f>BAWANA!X27+BAWANA!Y27</f>
        <v>1.78</v>
      </c>
      <c r="AB27">
        <f>BAWANA!AE27+BAWANA!AF27</f>
        <v>1.78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266.44000000000005</v>
      </c>
      <c r="E28">
        <f>BAWANA!AM28</f>
        <v>0</v>
      </c>
      <c r="F28">
        <f t="shared" si="4"/>
        <v>256</v>
      </c>
      <c r="G28">
        <f t="shared" si="5"/>
        <v>266.44000000000005</v>
      </c>
      <c r="H28" s="113"/>
      <c r="I28">
        <f>BRPL_EOD!AI28+BRPL_EOD!AJ28</f>
        <v>84</v>
      </c>
      <c r="J28">
        <f>BYPL_EOD!AI28+BYPL_EOD!AJ28</f>
        <v>107.6</v>
      </c>
      <c r="K28">
        <f>MES_EOD!AI28+MES_EOD!AJ28</f>
        <v>5.84</v>
      </c>
      <c r="L28">
        <f>NDMC_EOD!AI28+NDMC_EOD!AJ28</f>
        <v>19</v>
      </c>
      <c r="M28">
        <f>TPDDL_EOD!AI28+TPDDL_EOD!AJ28</f>
        <v>50</v>
      </c>
      <c r="N28">
        <f t="shared" si="0"/>
        <v>266.44</v>
      </c>
      <c r="O28" s="113">
        <f t="shared" si="1"/>
        <v>0</v>
      </c>
      <c r="P28">
        <v>84.000000000000014</v>
      </c>
      <c r="Q28">
        <v>107.60000000000002</v>
      </c>
      <c r="R28">
        <v>5.8400000000000007</v>
      </c>
      <c r="S28">
        <v>19.000000000000004</v>
      </c>
      <c r="T28">
        <v>50.000000000000014</v>
      </c>
      <c r="U28" s="115">
        <f t="shared" si="2"/>
        <v>266.44000000000005</v>
      </c>
      <c r="V28" s="113">
        <f t="shared" si="3"/>
        <v>0</v>
      </c>
      <c r="Y28">
        <f>BAWANA!AW28+BAWANA!AX28</f>
        <v>1.78</v>
      </c>
      <c r="Z28">
        <f>BAWANA!BD28+BAWANA!BE28</f>
        <v>1.78</v>
      </c>
      <c r="AA28">
        <f>BAWANA!X28+BAWANA!Y28</f>
        <v>1.78</v>
      </c>
      <c r="AB28">
        <f>BAWANA!AE28+BAWANA!AF28</f>
        <v>1.78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266.44000000000005</v>
      </c>
      <c r="E29">
        <f>BAWANA!AM29</f>
        <v>0</v>
      </c>
      <c r="F29">
        <f t="shared" si="4"/>
        <v>256</v>
      </c>
      <c r="G29">
        <f t="shared" si="5"/>
        <v>266.44000000000005</v>
      </c>
      <c r="H29" s="113"/>
      <c r="I29">
        <f>BRPL_EOD!AI29+BRPL_EOD!AJ29</f>
        <v>84</v>
      </c>
      <c r="J29">
        <f>BYPL_EOD!AI29+BYPL_EOD!AJ29</f>
        <v>107.6</v>
      </c>
      <c r="K29">
        <f>MES_EOD!AI29+MES_EOD!AJ29</f>
        <v>5.84</v>
      </c>
      <c r="L29">
        <f>NDMC_EOD!AI29+NDMC_EOD!AJ29</f>
        <v>19</v>
      </c>
      <c r="M29">
        <f>TPDDL_EOD!AI29+TPDDL_EOD!AJ29</f>
        <v>50</v>
      </c>
      <c r="N29">
        <f t="shared" si="0"/>
        <v>266.44</v>
      </c>
      <c r="O29" s="113">
        <f t="shared" si="1"/>
        <v>0</v>
      </c>
      <c r="P29">
        <v>84.000000000000014</v>
      </c>
      <c r="Q29">
        <v>107.60000000000002</v>
      </c>
      <c r="R29">
        <v>5.8400000000000007</v>
      </c>
      <c r="S29">
        <v>19.000000000000004</v>
      </c>
      <c r="T29">
        <v>50.000000000000014</v>
      </c>
      <c r="U29" s="115">
        <f t="shared" si="2"/>
        <v>266.44000000000005</v>
      </c>
      <c r="V29" s="113">
        <f t="shared" si="3"/>
        <v>0</v>
      </c>
      <c r="Y29">
        <f>BAWANA!AW29+BAWANA!AX29</f>
        <v>1.78</v>
      </c>
      <c r="Z29">
        <f>BAWANA!BD29+BAWANA!BE29</f>
        <v>1.78</v>
      </c>
      <c r="AA29">
        <f>BAWANA!X29+BAWANA!Y29</f>
        <v>1.78</v>
      </c>
      <c r="AB29">
        <f>BAWANA!AE29+BAWANA!AF29</f>
        <v>1.78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266.44000000000005</v>
      </c>
      <c r="E30">
        <f>BAWANA!AM30</f>
        <v>0</v>
      </c>
      <c r="F30">
        <f t="shared" si="4"/>
        <v>256</v>
      </c>
      <c r="G30">
        <f t="shared" si="5"/>
        <v>266.44000000000005</v>
      </c>
      <c r="H30" s="113"/>
      <c r="I30">
        <f>BRPL_EOD!AI30+BRPL_EOD!AJ30</f>
        <v>84</v>
      </c>
      <c r="J30">
        <f>BYPL_EOD!AI30+BYPL_EOD!AJ30</f>
        <v>107.6</v>
      </c>
      <c r="K30">
        <f>MES_EOD!AI30+MES_EOD!AJ30</f>
        <v>5.84</v>
      </c>
      <c r="L30">
        <f>NDMC_EOD!AI30+NDMC_EOD!AJ30</f>
        <v>19</v>
      </c>
      <c r="M30">
        <f>TPDDL_EOD!AI30+TPDDL_EOD!AJ30</f>
        <v>50</v>
      </c>
      <c r="N30">
        <f t="shared" si="0"/>
        <v>266.44</v>
      </c>
      <c r="O30" s="113">
        <f t="shared" si="1"/>
        <v>0</v>
      </c>
      <c r="P30">
        <v>84.000000000000014</v>
      </c>
      <c r="Q30">
        <v>107.60000000000002</v>
      </c>
      <c r="R30">
        <v>5.8400000000000007</v>
      </c>
      <c r="S30">
        <v>19.000000000000004</v>
      </c>
      <c r="T30">
        <v>50.000000000000014</v>
      </c>
      <c r="U30" s="115">
        <f t="shared" si="2"/>
        <v>266.44000000000005</v>
      </c>
      <c r="V30" s="113">
        <f t="shared" si="3"/>
        <v>0</v>
      </c>
      <c r="Y30">
        <f>BAWANA!AW30+BAWANA!AX30</f>
        <v>1.78</v>
      </c>
      <c r="Z30">
        <f>BAWANA!BD30+BAWANA!BE30</f>
        <v>1.78</v>
      </c>
      <c r="AA30">
        <f>BAWANA!X30+BAWANA!Y30</f>
        <v>1.78</v>
      </c>
      <c r="AB30">
        <f>BAWANA!AE30+BAWANA!AF30</f>
        <v>1.78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266.44000000000005</v>
      </c>
      <c r="E31">
        <f>BAWANA!AM31</f>
        <v>0</v>
      </c>
      <c r="F31">
        <f t="shared" si="4"/>
        <v>256</v>
      </c>
      <c r="G31">
        <f t="shared" si="5"/>
        <v>266.44000000000005</v>
      </c>
      <c r="H31" s="113"/>
      <c r="I31">
        <f>BRPL_EOD!AI31+BRPL_EOD!AJ31</f>
        <v>84</v>
      </c>
      <c r="J31">
        <f>BYPL_EOD!AI31+BYPL_EOD!AJ31</f>
        <v>107.6</v>
      </c>
      <c r="K31">
        <f>MES_EOD!AI31+MES_EOD!AJ31</f>
        <v>5.84</v>
      </c>
      <c r="L31">
        <f>NDMC_EOD!AI31+NDMC_EOD!AJ31</f>
        <v>19</v>
      </c>
      <c r="M31">
        <f>TPDDL_EOD!AI31+TPDDL_EOD!AJ31</f>
        <v>50</v>
      </c>
      <c r="N31">
        <f t="shared" si="0"/>
        <v>266.44</v>
      </c>
      <c r="O31" s="113">
        <f t="shared" si="1"/>
        <v>0</v>
      </c>
      <c r="P31">
        <v>84.000000000000014</v>
      </c>
      <c r="Q31">
        <v>107.60000000000002</v>
      </c>
      <c r="R31">
        <v>5.8400000000000007</v>
      </c>
      <c r="S31">
        <v>19.000000000000004</v>
      </c>
      <c r="T31">
        <v>50.000000000000014</v>
      </c>
      <c r="U31" s="115">
        <f t="shared" si="2"/>
        <v>266.44000000000005</v>
      </c>
      <c r="V31" s="113">
        <f t="shared" si="3"/>
        <v>0</v>
      </c>
      <c r="Y31">
        <f>BAWANA!AW31+BAWANA!AX31</f>
        <v>1.78</v>
      </c>
      <c r="Z31">
        <f>BAWANA!BD31+BAWANA!BE31</f>
        <v>1.78</v>
      </c>
      <c r="AA31">
        <f>BAWANA!X31+BAWANA!Y31</f>
        <v>1.78</v>
      </c>
      <c r="AB31">
        <f>BAWANA!AE31+BAWANA!AF31</f>
        <v>1.78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266.44000000000005</v>
      </c>
      <c r="E32">
        <f>BAWANA!AM32</f>
        <v>0</v>
      </c>
      <c r="F32">
        <f t="shared" si="4"/>
        <v>256</v>
      </c>
      <c r="G32">
        <f t="shared" si="5"/>
        <v>266.44000000000005</v>
      </c>
      <c r="H32" s="113"/>
      <c r="I32">
        <f>BRPL_EOD!AI32+BRPL_EOD!AJ32</f>
        <v>84</v>
      </c>
      <c r="J32">
        <f>BYPL_EOD!AI32+BYPL_EOD!AJ32</f>
        <v>107.6</v>
      </c>
      <c r="K32">
        <f>MES_EOD!AI32+MES_EOD!AJ32</f>
        <v>5.84</v>
      </c>
      <c r="L32">
        <f>NDMC_EOD!AI32+NDMC_EOD!AJ32</f>
        <v>19</v>
      </c>
      <c r="M32">
        <f>TPDDL_EOD!AI32+TPDDL_EOD!AJ32</f>
        <v>50</v>
      </c>
      <c r="N32">
        <f t="shared" si="0"/>
        <v>266.44</v>
      </c>
      <c r="O32" s="113">
        <f t="shared" si="1"/>
        <v>0</v>
      </c>
      <c r="P32">
        <v>84.000000000000014</v>
      </c>
      <c r="Q32">
        <v>107.60000000000002</v>
      </c>
      <c r="R32">
        <v>5.8400000000000007</v>
      </c>
      <c r="S32">
        <v>19.000000000000004</v>
      </c>
      <c r="T32">
        <v>50.000000000000014</v>
      </c>
      <c r="U32" s="115">
        <f t="shared" si="2"/>
        <v>266.44000000000005</v>
      </c>
      <c r="V32" s="113">
        <f t="shared" si="3"/>
        <v>0</v>
      </c>
      <c r="Y32">
        <f>BAWANA!AW32+BAWANA!AX32</f>
        <v>1.78</v>
      </c>
      <c r="Z32">
        <f>BAWANA!BD32+BAWANA!BE32</f>
        <v>1.78</v>
      </c>
      <c r="AA32">
        <f>BAWANA!X32+BAWANA!Y32</f>
        <v>1.78</v>
      </c>
      <c r="AB32">
        <f>BAWANA!AE32+BAWANA!AF32</f>
        <v>1.78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266.44000000000005</v>
      </c>
      <c r="E33">
        <f>BAWANA!AM33</f>
        <v>0</v>
      </c>
      <c r="F33">
        <f t="shared" si="4"/>
        <v>256</v>
      </c>
      <c r="G33">
        <f t="shared" si="5"/>
        <v>266.44000000000005</v>
      </c>
      <c r="H33" s="113"/>
      <c r="I33">
        <f>BRPL_EOD!AI33+BRPL_EOD!AJ33</f>
        <v>84</v>
      </c>
      <c r="J33">
        <f>BYPL_EOD!AI33+BYPL_EOD!AJ33</f>
        <v>107.6</v>
      </c>
      <c r="K33">
        <f>MES_EOD!AI33+MES_EOD!AJ33</f>
        <v>5.84</v>
      </c>
      <c r="L33">
        <f>NDMC_EOD!AI33+NDMC_EOD!AJ33</f>
        <v>19</v>
      </c>
      <c r="M33">
        <f>TPDDL_EOD!AI33+TPDDL_EOD!AJ33</f>
        <v>50</v>
      </c>
      <c r="N33">
        <f t="shared" si="0"/>
        <v>266.44</v>
      </c>
      <c r="O33" s="113">
        <f t="shared" si="1"/>
        <v>0</v>
      </c>
      <c r="P33">
        <v>84.000000000000014</v>
      </c>
      <c r="Q33">
        <v>107.60000000000002</v>
      </c>
      <c r="R33">
        <v>5.8400000000000007</v>
      </c>
      <c r="S33">
        <v>19.000000000000004</v>
      </c>
      <c r="T33">
        <v>50.000000000000014</v>
      </c>
      <c r="U33" s="115">
        <f t="shared" si="2"/>
        <v>266.44000000000005</v>
      </c>
      <c r="V33" s="113">
        <f t="shared" si="3"/>
        <v>0</v>
      </c>
      <c r="Y33">
        <f>BAWANA!AW33+BAWANA!AX33</f>
        <v>1.78</v>
      </c>
      <c r="Z33">
        <f>BAWANA!BD33+BAWANA!BE33</f>
        <v>1.78</v>
      </c>
      <c r="AA33">
        <f>BAWANA!X33+BAWANA!Y33</f>
        <v>1.78</v>
      </c>
      <c r="AB33">
        <f>BAWANA!AE33+BAWANA!AF33</f>
        <v>1.78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266.44000000000005</v>
      </c>
      <c r="E34">
        <f>BAWANA!AM34</f>
        <v>0</v>
      </c>
      <c r="F34">
        <f t="shared" si="4"/>
        <v>256</v>
      </c>
      <c r="G34">
        <f t="shared" si="5"/>
        <v>266.44000000000005</v>
      </c>
      <c r="H34" s="113"/>
      <c r="I34">
        <f>BRPL_EOD!AI34+BRPL_EOD!AJ34</f>
        <v>84</v>
      </c>
      <c r="J34">
        <f>BYPL_EOD!AI34+BYPL_EOD!AJ34</f>
        <v>107.6</v>
      </c>
      <c r="K34">
        <f>MES_EOD!AI34+MES_EOD!AJ34</f>
        <v>5.84</v>
      </c>
      <c r="L34">
        <f>NDMC_EOD!AI34+NDMC_EOD!AJ34</f>
        <v>19</v>
      </c>
      <c r="M34">
        <f>TPDDL_EOD!AI34+TPDDL_EOD!AJ34</f>
        <v>50</v>
      </c>
      <c r="N34">
        <f t="shared" si="0"/>
        <v>266.44</v>
      </c>
      <c r="O34" s="113">
        <f t="shared" si="1"/>
        <v>0</v>
      </c>
      <c r="P34">
        <v>84.000000000000014</v>
      </c>
      <c r="Q34">
        <v>107.60000000000002</v>
      </c>
      <c r="R34">
        <v>5.8400000000000007</v>
      </c>
      <c r="S34">
        <v>19.000000000000004</v>
      </c>
      <c r="T34">
        <v>50.000000000000014</v>
      </c>
      <c r="U34" s="115">
        <f t="shared" si="2"/>
        <v>266.44000000000005</v>
      </c>
      <c r="V34" s="113">
        <f t="shared" si="3"/>
        <v>0</v>
      </c>
      <c r="Y34">
        <f>BAWANA!AW34+BAWANA!AX34</f>
        <v>1.78</v>
      </c>
      <c r="Z34">
        <f>BAWANA!BD34+BAWANA!BE34</f>
        <v>1.78</v>
      </c>
      <c r="AA34">
        <f>BAWANA!X34+BAWANA!Y34</f>
        <v>1.78</v>
      </c>
      <c r="AB34">
        <f>BAWANA!AE34+BAWANA!AF34</f>
        <v>1.78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266.44000000000005</v>
      </c>
      <c r="E35">
        <f>BAWANA!AM35</f>
        <v>0</v>
      </c>
      <c r="F35">
        <f t="shared" si="4"/>
        <v>256</v>
      </c>
      <c r="G35">
        <f t="shared" si="5"/>
        <v>266.44000000000005</v>
      </c>
      <c r="H35" s="113"/>
      <c r="I35">
        <f>BRPL_EOD!AI35+BRPL_EOD!AJ35</f>
        <v>84</v>
      </c>
      <c r="J35">
        <f>BYPL_EOD!AI35+BYPL_EOD!AJ35</f>
        <v>107.6</v>
      </c>
      <c r="K35">
        <f>MES_EOD!AI35+MES_EOD!AJ35</f>
        <v>5.84</v>
      </c>
      <c r="L35">
        <f>NDMC_EOD!AI35+NDMC_EOD!AJ35</f>
        <v>19</v>
      </c>
      <c r="M35">
        <f>TPDDL_EOD!AI35+TPDDL_EOD!AJ35</f>
        <v>50</v>
      </c>
      <c r="N35">
        <f t="shared" si="0"/>
        <v>266.44</v>
      </c>
      <c r="O35" s="113">
        <f t="shared" si="1"/>
        <v>0</v>
      </c>
      <c r="P35">
        <v>84.000000000000014</v>
      </c>
      <c r="Q35">
        <v>107.60000000000002</v>
      </c>
      <c r="R35">
        <v>5.8400000000000007</v>
      </c>
      <c r="S35">
        <v>19.000000000000004</v>
      </c>
      <c r="T35">
        <v>50.000000000000014</v>
      </c>
      <c r="U35" s="115">
        <f t="shared" si="2"/>
        <v>266.44000000000005</v>
      </c>
      <c r="V35" s="113">
        <f t="shared" si="3"/>
        <v>0</v>
      </c>
      <c r="Y35">
        <f>BAWANA!AW35+BAWANA!AX35</f>
        <v>1.78</v>
      </c>
      <c r="Z35">
        <f>BAWANA!BD35+BAWANA!BE35</f>
        <v>1.78</v>
      </c>
      <c r="AA35">
        <f>BAWANA!X35+BAWANA!Y35</f>
        <v>1.78</v>
      </c>
      <c r="AB35">
        <f>BAWANA!AE35+BAWANA!AF35</f>
        <v>1.78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266.44000000000005</v>
      </c>
      <c r="E36">
        <f>BAWANA!AM36</f>
        <v>0</v>
      </c>
      <c r="F36">
        <f t="shared" si="4"/>
        <v>256</v>
      </c>
      <c r="G36">
        <f t="shared" si="5"/>
        <v>266.44000000000005</v>
      </c>
      <c r="H36" s="113"/>
      <c r="I36">
        <f>BRPL_EOD!AI36+BRPL_EOD!AJ36</f>
        <v>84</v>
      </c>
      <c r="J36">
        <f>BYPL_EOD!AI36+BYPL_EOD!AJ36</f>
        <v>107.6</v>
      </c>
      <c r="K36">
        <f>MES_EOD!AI36+MES_EOD!AJ36</f>
        <v>5.84</v>
      </c>
      <c r="L36">
        <f>NDMC_EOD!AI36+NDMC_EOD!AJ36</f>
        <v>19</v>
      </c>
      <c r="M36">
        <f>TPDDL_EOD!AI36+TPDDL_EOD!AJ36</f>
        <v>50</v>
      </c>
      <c r="N36">
        <f t="shared" si="0"/>
        <v>266.44</v>
      </c>
      <c r="O36" s="113">
        <f t="shared" si="1"/>
        <v>0</v>
      </c>
      <c r="P36">
        <v>84.000000000000014</v>
      </c>
      <c r="Q36">
        <v>107.60000000000002</v>
      </c>
      <c r="R36">
        <v>5.8400000000000007</v>
      </c>
      <c r="S36">
        <v>19.000000000000004</v>
      </c>
      <c r="T36">
        <v>50.000000000000014</v>
      </c>
      <c r="U36" s="115">
        <f t="shared" si="2"/>
        <v>266.44000000000005</v>
      </c>
      <c r="V36" s="113">
        <f t="shared" si="3"/>
        <v>0</v>
      </c>
      <c r="Y36">
        <f>BAWANA!AW36+BAWANA!AX36</f>
        <v>1.78</v>
      </c>
      <c r="Z36">
        <f>BAWANA!BD36+BAWANA!BE36</f>
        <v>1.78</v>
      </c>
      <c r="AA36">
        <f>BAWANA!X36+BAWANA!Y36</f>
        <v>1.78</v>
      </c>
      <c r="AB36">
        <f>BAWANA!AE36+BAWANA!AF36</f>
        <v>1.78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3"/>
      <c r="I37">
        <f>BRPL_EOD!AI37+BRPL_EOD!AJ37</f>
        <v>84</v>
      </c>
      <c r="J37">
        <f>BYPL_EOD!AI37+BYPL_EOD!AJ37</f>
        <v>107.6</v>
      </c>
      <c r="K37">
        <f>MES_EOD!AI37+MES_EOD!AJ37</f>
        <v>5.84</v>
      </c>
      <c r="L37">
        <f>NDMC_EOD!AI37+NDMC_EOD!AJ37</f>
        <v>19</v>
      </c>
      <c r="M37">
        <f>TPDDL_EOD!AI37+TPDDL_EOD!AJ37</f>
        <v>50</v>
      </c>
      <c r="N37">
        <f t="shared" si="0"/>
        <v>266.44</v>
      </c>
      <c r="O37" s="113">
        <f t="shared" si="1"/>
        <v>0</v>
      </c>
      <c r="P37">
        <v>84.000000000000014</v>
      </c>
      <c r="Q37">
        <v>107.60000000000002</v>
      </c>
      <c r="R37">
        <v>5.8400000000000007</v>
      </c>
      <c r="S37">
        <v>19.000000000000004</v>
      </c>
      <c r="T37">
        <v>50.000000000000014</v>
      </c>
      <c r="U37" s="115">
        <f t="shared" si="2"/>
        <v>266.44000000000005</v>
      </c>
      <c r="V37" s="113">
        <f t="shared" si="3"/>
        <v>0</v>
      </c>
      <c r="Y37">
        <f>BAWANA!AW37+BAWANA!AX37</f>
        <v>1.78</v>
      </c>
      <c r="Z37">
        <f>BAWANA!BD37+BAWANA!BE37</f>
        <v>1.78</v>
      </c>
      <c r="AA37">
        <f>BAWANA!X37+BAWANA!Y37</f>
        <v>1.78</v>
      </c>
      <c r="AB37">
        <f>BAWANA!AE37+BAWANA!AF37</f>
        <v>1.78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3"/>
      <c r="I38">
        <f>BRPL_EOD!AI38+BRPL_EOD!AJ38</f>
        <v>84</v>
      </c>
      <c r="J38">
        <f>BYPL_EOD!AI38+BYPL_EOD!AJ38</f>
        <v>107.6</v>
      </c>
      <c r="K38">
        <f>MES_EOD!AI38+MES_EOD!AJ38</f>
        <v>5.84</v>
      </c>
      <c r="L38">
        <f>NDMC_EOD!AI38+NDMC_EOD!AJ38</f>
        <v>19</v>
      </c>
      <c r="M38">
        <f>TPDDL_EOD!AI38+TPDDL_EOD!AJ38</f>
        <v>50</v>
      </c>
      <c r="N38">
        <f t="shared" si="0"/>
        <v>266.44</v>
      </c>
      <c r="O38" s="113">
        <f t="shared" si="1"/>
        <v>0</v>
      </c>
      <c r="P38">
        <v>84.000000000000014</v>
      </c>
      <c r="Q38">
        <v>107.60000000000002</v>
      </c>
      <c r="R38">
        <v>5.8400000000000007</v>
      </c>
      <c r="S38">
        <v>19.000000000000004</v>
      </c>
      <c r="T38">
        <v>50.000000000000014</v>
      </c>
      <c r="U38" s="115">
        <f t="shared" si="2"/>
        <v>266.44000000000005</v>
      </c>
      <c r="V38" s="113">
        <f t="shared" si="3"/>
        <v>0</v>
      </c>
      <c r="Y38">
        <f>BAWANA!AW38+BAWANA!AX38</f>
        <v>1.78</v>
      </c>
      <c r="Z38">
        <f>BAWANA!BD38+BAWANA!BE38</f>
        <v>1.78</v>
      </c>
      <c r="AA38">
        <f>BAWANA!X38+BAWANA!Y38</f>
        <v>1.78</v>
      </c>
      <c r="AB38">
        <f>BAWANA!AE38+BAWANA!AF38</f>
        <v>1.78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282.05</v>
      </c>
      <c r="E39">
        <f>BAWANA!AM39</f>
        <v>0</v>
      </c>
      <c r="F39">
        <f t="shared" si="4"/>
        <v>256</v>
      </c>
      <c r="G39">
        <f t="shared" si="5"/>
        <v>282.05</v>
      </c>
      <c r="H39" s="113"/>
      <c r="I39">
        <f>BRPL_EOD!AI39+BRPL_EOD!AJ39</f>
        <v>99.61</v>
      </c>
      <c r="J39">
        <f>BYPL_EOD!AI39+BYPL_EOD!AJ39</f>
        <v>107.6</v>
      </c>
      <c r="K39">
        <f>MES_EOD!AI39+MES_EOD!AJ39</f>
        <v>5.84</v>
      </c>
      <c r="L39">
        <f>NDMC_EOD!AI39+NDMC_EOD!AJ39</f>
        <v>19</v>
      </c>
      <c r="M39">
        <f>TPDDL_EOD!AI39+TPDDL_EOD!AJ39</f>
        <v>50</v>
      </c>
      <c r="N39">
        <f t="shared" si="0"/>
        <v>282.04999999999995</v>
      </c>
      <c r="O39" s="113">
        <f t="shared" si="1"/>
        <v>0</v>
      </c>
      <c r="P39">
        <v>99.610000000000014</v>
      </c>
      <c r="Q39">
        <v>107.60000000000002</v>
      </c>
      <c r="R39">
        <v>5.8400000000000007</v>
      </c>
      <c r="S39">
        <v>19.000000000000004</v>
      </c>
      <c r="T39">
        <v>50.000000000000007</v>
      </c>
      <c r="U39" s="115">
        <f t="shared" si="2"/>
        <v>282.05000000000007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282.05</v>
      </c>
      <c r="E40">
        <f>BAWANA!AM40</f>
        <v>0</v>
      </c>
      <c r="F40">
        <f t="shared" si="4"/>
        <v>256</v>
      </c>
      <c r="G40">
        <f t="shared" si="5"/>
        <v>282.05</v>
      </c>
      <c r="H40" s="113"/>
      <c r="I40">
        <f>BRPL_EOD!AI40+BRPL_EOD!AJ40</f>
        <v>99.61</v>
      </c>
      <c r="J40">
        <f>BYPL_EOD!AI40+BYPL_EOD!AJ40</f>
        <v>107.6</v>
      </c>
      <c r="K40">
        <f>MES_EOD!AI40+MES_EOD!AJ40</f>
        <v>5.84</v>
      </c>
      <c r="L40">
        <f>NDMC_EOD!AI40+NDMC_EOD!AJ40</f>
        <v>19</v>
      </c>
      <c r="M40">
        <f>TPDDL_EOD!AI40+TPDDL_EOD!AJ40</f>
        <v>50</v>
      </c>
      <c r="N40">
        <f t="shared" si="0"/>
        <v>282.04999999999995</v>
      </c>
      <c r="O40" s="113">
        <f t="shared" si="1"/>
        <v>0</v>
      </c>
      <c r="P40">
        <v>99.610000000000014</v>
      </c>
      <c r="Q40">
        <v>107.60000000000002</v>
      </c>
      <c r="R40">
        <v>5.8400000000000007</v>
      </c>
      <c r="S40">
        <v>19.000000000000004</v>
      </c>
      <c r="T40">
        <v>50.000000000000007</v>
      </c>
      <c r="U40" s="115">
        <f t="shared" si="2"/>
        <v>282.05000000000007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282.05</v>
      </c>
      <c r="E41">
        <f>BAWANA!AM41</f>
        <v>0</v>
      </c>
      <c r="F41">
        <f t="shared" si="4"/>
        <v>256</v>
      </c>
      <c r="G41">
        <f t="shared" si="5"/>
        <v>282.05</v>
      </c>
      <c r="H41" s="113"/>
      <c r="I41">
        <f>BRPL_EOD!AI41+BRPL_EOD!AJ41</f>
        <v>99.61</v>
      </c>
      <c r="J41">
        <f>BYPL_EOD!AI41+BYPL_EOD!AJ41</f>
        <v>107.6</v>
      </c>
      <c r="K41">
        <f>MES_EOD!AI41+MES_EOD!AJ41</f>
        <v>5.84</v>
      </c>
      <c r="L41">
        <f>NDMC_EOD!AI41+NDMC_EOD!AJ41</f>
        <v>19</v>
      </c>
      <c r="M41">
        <f>TPDDL_EOD!AI41+TPDDL_EOD!AJ41</f>
        <v>50</v>
      </c>
      <c r="N41">
        <f t="shared" si="0"/>
        <v>282.04999999999995</v>
      </c>
      <c r="O41" s="113">
        <f t="shared" si="1"/>
        <v>0</v>
      </c>
      <c r="P41">
        <v>99.610000000000014</v>
      </c>
      <c r="Q41">
        <v>107.60000000000002</v>
      </c>
      <c r="R41">
        <v>5.8400000000000007</v>
      </c>
      <c r="S41">
        <v>19.000000000000004</v>
      </c>
      <c r="T41">
        <v>50.000000000000007</v>
      </c>
      <c r="U41" s="115">
        <f t="shared" si="2"/>
        <v>282.05000000000007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282.05</v>
      </c>
      <c r="E42">
        <f>BAWANA!AM42</f>
        <v>0</v>
      </c>
      <c r="F42">
        <f t="shared" si="4"/>
        <v>256</v>
      </c>
      <c r="G42">
        <f t="shared" si="5"/>
        <v>282.05</v>
      </c>
      <c r="H42" s="113"/>
      <c r="I42">
        <f>BRPL_EOD!AI42+BRPL_EOD!AJ42</f>
        <v>99.61</v>
      </c>
      <c r="J42">
        <f>BYPL_EOD!AI42+BYPL_EOD!AJ42</f>
        <v>107.6</v>
      </c>
      <c r="K42">
        <f>MES_EOD!AI42+MES_EOD!AJ42</f>
        <v>5.84</v>
      </c>
      <c r="L42">
        <f>NDMC_EOD!AI42+NDMC_EOD!AJ42</f>
        <v>19</v>
      </c>
      <c r="M42">
        <f>TPDDL_EOD!AI42+TPDDL_EOD!AJ42</f>
        <v>50</v>
      </c>
      <c r="N42">
        <f t="shared" si="0"/>
        <v>282.04999999999995</v>
      </c>
      <c r="O42" s="113">
        <f t="shared" si="1"/>
        <v>0</v>
      </c>
      <c r="P42">
        <v>99.610000000000014</v>
      </c>
      <c r="Q42">
        <v>107.60000000000002</v>
      </c>
      <c r="R42">
        <v>5.8400000000000007</v>
      </c>
      <c r="S42">
        <v>19.000000000000004</v>
      </c>
      <c r="T42">
        <v>50.000000000000007</v>
      </c>
      <c r="U42" s="115">
        <f t="shared" si="2"/>
        <v>282.05000000000007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282.05</v>
      </c>
      <c r="E43">
        <f>BAWANA!AM43</f>
        <v>0</v>
      </c>
      <c r="F43">
        <f t="shared" si="4"/>
        <v>256</v>
      </c>
      <c r="G43">
        <f t="shared" si="5"/>
        <v>282.05</v>
      </c>
      <c r="H43" s="113"/>
      <c r="I43">
        <f>BRPL_EOD!AI43+BRPL_EOD!AJ43</f>
        <v>99.61</v>
      </c>
      <c r="J43">
        <f>BYPL_EOD!AI43+BYPL_EOD!AJ43</f>
        <v>107.6</v>
      </c>
      <c r="K43">
        <f>MES_EOD!AI43+MES_EOD!AJ43</f>
        <v>5.84</v>
      </c>
      <c r="L43">
        <f>NDMC_EOD!AI43+NDMC_EOD!AJ43</f>
        <v>19</v>
      </c>
      <c r="M43">
        <f>TPDDL_EOD!AI43+TPDDL_EOD!AJ43</f>
        <v>50</v>
      </c>
      <c r="N43">
        <f t="shared" si="0"/>
        <v>282.04999999999995</v>
      </c>
      <c r="O43" s="113">
        <f t="shared" si="1"/>
        <v>0</v>
      </c>
      <c r="P43">
        <v>99.610000000000014</v>
      </c>
      <c r="Q43">
        <v>107.60000000000002</v>
      </c>
      <c r="R43">
        <v>5.8400000000000007</v>
      </c>
      <c r="S43">
        <v>19.000000000000004</v>
      </c>
      <c r="T43">
        <v>50.000000000000007</v>
      </c>
      <c r="U43" s="115">
        <f t="shared" si="2"/>
        <v>282.05000000000007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282.05</v>
      </c>
      <c r="E44">
        <f>BAWANA!AM44</f>
        <v>0</v>
      </c>
      <c r="F44">
        <f t="shared" si="4"/>
        <v>256</v>
      </c>
      <c r="G44">
        <f t="shared" si="5"/>
        <v>282.05</v>
      </c>
      <c r="H44" s="113"/>
      <c r="I44">
        <f>BRPL_EOD!AI44+BRPL_EOD!AJ44</f>
        <v>99.61</v>
      </c>
      <c r="J44">
        <f>BYPL_EOD!AI44+BYPL_EOD!AJ44</f>
        <v>107.6</v>
      </c>
      <c r="K44">
        <f>MES_EOD!AI44+MES_EOD!AJ44</f>
        <v>5.84</v>
      </c>
      <c r="L44">
        <f>NDMC_EOD!AI44+NDMC_EOD!AJ44</f>
        <v>19</v>
      </c>
      <c r="M44">
        <f>TPDDL_EOD!AI44+TPDDL_EOD!AJ44</f>
        <v>50</v>
      </c>
      <c r="N44">
        <f t="shared" si="0"/>
        <v>282.04999999999995</v>
      </c>
      <c r="O44" s="113">
        <f t="shared" si="1"/>
        <v>0</v>
      </c>
      <c r="P44">
        <v>99.610000000000014</v>
      </c>
      <c r="Q44">
        <v>107.60000000000002</v>
      </c>
      <c r="R44">
        <v>5.8400000000000007</v>
      </c>
      <c r="S44">
        <v>19.000000000000004</v>
      </c>
      <c r="T44">
        <v>50.000000000000007</v>
      </c>
      <c r="U44" s="115">
        <f t="shared" si="2"/>
        <v>282.05000000000007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282.05</v>
      </c>
      <c r="E45">
        <f>BAWANA!AM45</f>
        <v>0</v>
      </c>
      <c r="F45">
        <f t="shared" si="4"/>
        <v>256</v>
      </c>
      <c r="G45">
        <f t="shared" si="5"/>
        <v>282.05</v>
      </c>
      <c r="H45" s="113"/>
      <c r="I45">
        <f>BRPL_EOD!AI45+BRPL_EOD!AJ45</f>
        <v>99.61</v>
      </c>
      <c r="J45">
        <f>BYPL_EOD!AI45+BYPL_EOD!AJ45</f>
        <v>107.6</v>
      </c>
      <c r="K45">
        <f>MES_EOD!AI45+MES_EOD!AJ45</f>
        <v>5.84</v>
      </c>
      <c r="L45">
        <f>NDMC_EOD!AI45+NDMC_EOD!AJ45</f>
        <v>19</v>
      </c>
      <c r="M45">
        <f>TPDDL_EOD!AI45+TPDDL_EOD!AJ45</f>
        <v>50</v>
      </c>
      <c r="N45">
        <f t="shared" si="0"/>
        <v>282.04999999999995</v>
      </c>
      <c r="O45" s="113">
        <f t="shared" si="1"/>
        <v>0</v>
      </c>
      <c r="P45">
        <v>99.610000000000014</v>
      </c>
      <c r="Q45">
        <v>107.60000000000002</v>
      </c>
      <c r="R45">
        <v>5.8400000000000007</v>
      </c>
      <c r="S45">
        <v>19.000000000000004</v>
      </c>
      <c r="T45">
        <v>50.000000000000007</v>
      </c>
      <c r="U45" s="115">
        <f t="shared" si="2"/>
        <v>282.05000000000007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282.05</v>
      </c>
      <c r="E46">
        <f>BAWANA!AM46</f>
        <v>0</v>
      </c>
      <c r="F46">
        <f t="shared" si="4"/>
        <v>256</v>
      </c>
      <c r="G46">
        <f t="shared" si="5"/>
        <v>282.05</v>
      </c>
      <c r="H46" s="113"/>
      <c r="I46">
        <f>BRPL_EOD!AI46+BRPL_EOD!AJ46</f>
        <v>99.61</v>
      </c>
      <c r="J46">
        <f>BYPL_EOD!AI46+BYPL_EOD!AJ46</f>
        <v>107.6</v>
      </c>
      <c r="K46">
        <f>MES_EOD!AI46+MES_EOD!AJ46</f>
        <v>5.84</v>
      </c>
      <c r="L46">
        <f>NDMC_EOD!AI46+NDMC_EOD!AJ46</f>
        <v>19</v>
      </c>
      <c r="M46">
        <f>TPDDL_EOD!AI46+TPDDL_EOD!AJ46</f>
        <v>50</v>
      </c>
      <c r="N46">
        <f t="shared" si="0"/>
        <v>282.04999999999995</v>
      </c>
      <c r="O46" s="113">
        <f t="shared" si="1"/>
        <v>0</v>
      </c>
      <c r="P46">
        <v>99.610000000000014</v>
      </c>
      <c r="Q46">
        <v>107.60000000000002</v>
      </c>
      <c r="R46">
        <v>5.8400000000000007</v>
      </c>
      <c r="S46">
        <v>19.000000000000004</v>
      </c>
      <c r="T46">
        <v>50.000000000000007</v>
      </c>
      <c r="U46" s="115">
        <f t="shared" si="2"/>
        <v>282.05000000000007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264.03999999999996</v>
      </c>
      <c r="E47">
        <f>BAWANA!AM47</f>
        <v>0</v>
      </c>
      <c r="F47">
        <f t="shared" si="4"/>
        <v>256</v>
      </c>
      <c r="G47">
        <f t="shared" si="5"/>
        <v>264.03999999999996</v>
      </c>
      <c r="H47" s="113"/>
      <c r="I47">
        <f>BRPL_EOD!AI47+BRPL_EOD!AJ47</f>
        <v>99.61</v>
      </c>
      <c r="J47">
        <f>BYPL_EOD!AI47+BYPL_EOD!AJ47</f>
        <v>89.6</v>
      </c>
      <c r="K47">
        <f>MES_EOD!AI47+MES_EOD!AJ47</f>
        <v>5.84</v>
      </c>
      <c r="L47">
        <f>NDMC_EOD!AI47+NDMC_EOD!AJ47</f>
        <v>19</v>
      </c>
      <c r="M47">
        <f>TPDDL_EOD!AI47+TPDDL_EOD!AJ47</f>
        <v>50</v>
      </c>
      <c r="N47">
        <f t="shared" si="0"/>
        <v>264.04999999999995</v>
      </c>
      <c r="O47" s="113">
        <f t="shared" si="1"/>
        <v>-9.9999999999909051E-3</v>
      </c>
      <c r="P47">
        <v>99.606227608407508</v>
      </c>
      <c r="Q47">
        <v>89.596606703275896</v>
      </c>
      <c r="R47">
        <v>5.8397788297670896</v>
      </c>
      <c r="S47">
        <v>18.999280439310738</v>
      </c>
      <c r="T47">
        <v>49.998106419238781</v>
      </c>
      <c r="U47" s="115">
        <f t="shared" si="2"/>
        <v>264.03999999999996</v>
      </c>
      <c r="V47" s="113">
        <f t="shared" si="3"/>
        <v>0</v>
      </c>
      <c r="Y47">
        <f>BAWANA!AW47+BAWANA!AX47</f>
        <v>2.98</v>
      </c>
      <c r="Z47">
        <f>BAWANA!BD47+BAWANA!BE47</f>
        <v>2.98</v>
      </c>
      <c r="AA47">
        <f>BAWANA!X47+BAWANA!Y47</f>
        <v>2.98</v>
      </c>
      <c r="AB47">
        <f>BAWANA!AE47+BAWANA!AF47</f>
        <v>2.98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264.03999999999996</v>
      </c>
      <c r="E48">
        <f>BAWANA!AM48</f>
        <v>0</v>
      </c>
      <c r="F48">
        <f t="shared" si="4"/>
        <v>256</v>
      </c>
      <c r="G48">
        <f t="shared" si="5"/>
        <v>264.03999999999996</v>
      </c>
      <c r="H48" s="113"/>
      <c r="I48">
        <f>BRPL_EOD!AI48+BRPL_EOD!AJ48</f>
        <v>99.61</v>
      </c>
      <c r="J48">
        <f>BYPL_EOD!AI48+BYPL_EOD!AJ48</f>
        <v>89.6</v>
      </c>
      <c r="K48">
        <f>MES_EOD!AI48+MES_EOD!AJ48</f>
        <v>5.84</v>
      </c>
      <c r="L48">
        <f>NDMC_EOD!AI48+NDMC_EOD!AJ48</f>
        <v>19</v>
      </c>
      <c r="M48">
        <f>TPDDL_EOD!AI48+TPDDL_EOD!AJ48</f>
        <v>50</v>
      </c>
      <c r="N48">
        <f t="shared" si="0"/>
        <v>264.04999999999995</v>
      </c>
      <c r="O48" s="113">
        <f t="shared" si="1"/>
        <v>-9.9999999999909051E-3</v>
      </c>
      <c r="P48">
        <v>99.606227608407508</v>
      </c>
      <c r="Q48">
        <v>89.596606703275896</v>
      </c>
      <c r="R48">
        <v>5.8397788297670896</v>
      </c>
      <c r="S48">
        <v>18.999280439310738</v>
      </c>
      <c r="T48">
        <v>49.998106419238781</v>
      </c>
      <c r="U48" s="115">
        <f t="shared" si="2"/>
        <v>264.03999999999996</v>
      </c>
      <c r="V48" s="113">
        <f t="shared" si="3"/>
        <v>0</v>
      </c>
      <c r="Y48">
        <f>BAWANA!AW48+BAWANA!AX48</f>
        <v>2.98</v>
      </c>
      <c r="Z48">
        <f>BAWANA!BD48+BAWANA!BE48</f>
        <v>2.98</v>
      </c>
      <c r="AA48">
        <f>BAWANA!X48+BAWANA!Y48</f>
        <v>2.98</v>
      </c>
      <c r="AB48">
        <f>BAWANA!AE48+BAWANA!AF48</f>
        <v>2.98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249.04</v>
      </c>
      <c r="E49">
        <f>BAWANA!AM49</f>
        <v>0</v>
      </c>
      <c r="F49">
        <f t="shared" si="4"/>
        <v>256</v>
      </c>
      <c r="G49">
        <f t="shared" si="5"/>
        <v>249.04</v>
      </c>
      <c r="H49" s="113"/>
      <c r="I49">
        <f>BRPL_EOD!AI49+BRPL_EOD!AJ49</f>
        <v>99.61</v>
      </c>
      <c r="J49">
        <f>BYPL_EOD!AI49+BYPL_EOD!AJ49</f>
        <v>74.599999999999994</v>
      </c>
      <c r="K49">
        <f>MES_EOD!AI49+MES_EOD!AJ49</f>
        <v>5.84</v>
      </c>
      <c r="L49">
        <f>NDMC_EOD!AI49+NDMC_EOD!AJ49</f>
        <v>19</v>
      </c>
      <c r="M49">
        <f>TPDDL_EOD!AI49+TPDDL_EOD!AJ49</f>
        <v>50</v>
      </c>
      <c r="N49">
        <f t="shared" si="0"/>
        <v>249.04999999999998</v>
      </c>
      <c r="O49" s="113">
        <f t="shared" si="1"/>
        <v>-9.9999999999909051E-3</v>
      </c>
      <c r="P49">
        <v>99.606000401525804</v>
      </c>
      <c r="Q49">
        <v>74.597004617546673</v>
      </c>
      <c r="R49">
        <v>5.8397655089339491</v>
      </c>
      <c r="S49">
        <v>18.999237100983738</v>
      </c>
      <c r="T49">
        <v>49.997992371009836</v>
      </c>
      <c r="U49" s="115">
        <f t="shared" si="2"/>
        <v>249.04</v>
      </c>
      <c r="V49" s="113">
        <f t="shared" si="3"/>
        <v>0</v>
      </c>
      <c r="Y49">
        <f>BAWANA!AW49+BAWANA!AX49</f>
        <v>10.48</v>
      </c>
      <c r="Z49">
        <f>BAWANA!BD49+BAWANA!BE49</f>
        <v>10.48</v>
      </c>
      <c r="AA49">
        <f>BAWANA!X49+BAWANA!Y49</f>
        <v>10.48</v>
      </c>
      <c r="AB49">
        <f>BAWANA!AE49+BAWANA!AF49</f>
        <v>10.48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249.04</v>
      </c>
      <c r="E50">
        <f>BAWANA!AM50</f>
        <v>0</v>
      </c>
      <c r="F50">
        <f t="shared" si="4"/>
        <v>256</v>
      </c>
      <c r="G50">
        <f t="shared" si="5"/>
        <v>249.04</v>
      </c>
      <c r="H50" s="113"/>
      <c r="I50">
        <f>BRPL_EOD!AI50+BRPL_EOD!AJ50</f>
        <v>99.61</v>
      </c>
      <c r="J50">
        <f>BYPL_EOD!AI50+BYPL_EOD!AJ50</f>
        <v>74.599999999999994</v>
      </c>
      <c r="K50">
        <f>MES_EOD!AI50+MES_EOD!AJ50</f>
        <v>5.84</v>
      </c>
      <c r="L50">
        <f>NDMC_EOD!AI50+NDMC_EOD!AJ50</f>
        <v>19</v>
      </c>
      <c r="M50">
        <f>TPDDL_EOD!AI50+TPDDL_EOD!AJ50</f>
        <v>50</v>
      </c>
      <c r="N50">
        <f t="shared" si="0"/>
        <v>249.04999999999998</v>
      </c>
      <c r="O50" s="113">
        <f t="shared" si="1"/>
        <v>-9.9999999999909051E-3</v>
      </c>
      <c r="P50">
        <v>99.606000401525804</v>
      </c>
      <c r="Q50">
        <v>74.597004617546673</v>
      </c>
      <c r="R50">
        <v>5.8397655089339491</v>
      </c>
      <c r="S50">
        <v>18.999237100983738</v>
      </c>
      <c r="T50">
        <v>49.997992371009836</v>
      </c>
      <c r="U50" s="115">
        <f t="shared" si="2"/>
        <v>249.04</v>
      </c>
      <c r="V50" s="113">
        <f t="shared" si="3"/>
        <v>0</v>
      </c>
      <c r="Y50">
        <f>BAWANA!AW50+BAWANA!AX50</f>
        <v>10.48</v>
      </c>
      <c r="Z50">
        <f>BAWANA!BD50+BAWANA!BE50</f>
        <v>10.48</v>
      </c>
      <c r="AA50">
        <f>BAWANA!X50+BAWANA!Y50</f>
        <v>10.48</v>
      </c>
      <c r="AB50">
        <f>BAWANA!AE50+BAWANA!AF50</f>
        <v>10.48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232.04000000000002</v>
      </c>
      <c r="E51">
        <f>BAWANA!AM51</f>
        <v>0</v>
      </c>
      <c r="F51">
        <f t="shared" si="4"/>
        <v>256</v>
      </c>
      <c r="G51">
        <f t="shared" si="5"/>
        <v>232.04000000000002</v>
      </c>
      <c r="H51" s="113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19</v>
      </c>
      <c r="M51">
        <f>TPDDL_EOD!AI51+TPDDL_EOD!AJ51</f>
        <v>50</v>
      </c>
      <c r="N51">
        <f t="shared" si="0"/>
        <v>232.05</v>
      </c>
      <c r="O51" s="113">
        <f t="shared" si="1"/>
        <v>-9.9999999999909051E-3</v>
      </c>
      <c r="P51">
        <v>99.605707390648575</v>
      </c>
      <c r="Q51">
        <v>57.597517776341313</v>
      </c>
      <c r="R51">
        <v>5.8397483301012709</v>
      </c>
      <c r="S51">
        <v>18.999181210945917</v>
      </c>
      <c r="T51">
        <v>49.997845291962939</v>
      </c>
      <c r="U51" s="115">
        <f t="shared" si="2"/>
        <v>232.04</v>
      </c>
      <c r="V51" s="113">
        <f t="shared" si="3"/>
        <v>0</v>
      </c>
      <c r="Y51">
        <f>BAWANA!AW51+BAWANA!AX51</f>
        <v>18.98</v>
      </c>
      <c r="Z51">
        <f>BAWANA!BD51+BAWANA!BE51</f>
        <v>18.98</v>
      </c>
      <c r="AA51">
        <f>BAWANA!X51+BAWANA!Y51</f>
        <v>18.98</v>
      </c>
      <c r="AB51">
        <f>BAWANA!AE51+BAWANA!AF51</f>
        <v>18.98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232.04000000000002</v>
      </c>
      <c r="E52">
        <f>BAWANA!AM52</f>
        <v>0</v>
      </c>
      <c r="F52">
        <f t="shared" si="4"/>
        <v>256</v>
      </c>
      <c r="G52">
        <f t="shared" si="5"/>
        <v>232.04000000000002</v>
      </c>
      <c r="H52" s="113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19</v>
      </c>
      <c r="M52">
        <f>TPDDL_EOD!AI52+TPDDL_EOD!AJ52</f>
        <v>50</v>
      </c>
      <c r="N52">
        <f t="shared" si="0"/>
        <v>232.05</v>
      </c>
      <c r="O52" s="113">
        <f t="shared" si="1"/>
        <v>-9.9999999999909051E-3</v>
      </c>
      <c r="P52">
        <v>99.605707390648575</v>
      </c>
      <c r="Q52">
        <v>57.597517776341313</v>
      </c>
      <c r="R52">
        <v>5.8397483301012709</v>
      </c>
      <c r="S52">
        <v>18.999181210945917</v>
      </c>
      <c r="T52">
        <v>49.997845291962939</v>
      </c>
      <c r="U52" s="115">
        <f t="shared" si="2"/>
        <v>232.04</v>
      </c>
      <c r="V52" s="113">
        <f t="shared" si="3"/>
        <v>0</v>
      </c>
      <c r="Y52">
        <f>BAWANA!AW52+BAWANA!AX52</f>
        <v>18.98</v>
      </c>
      <c r="Z52">
        <f>BAWANA!BD52+BAWANA!BE52</f>
        <v>18.98</v>
      </c>
      <c r="AA52">
        <f>BAWANA!X52+BAWANA!Y52</f>
        <v>18.98</v>
      </c>
      <c r="AB52">
        <f>BAWANA!AE52+BAWANA!AF52</f>
        <v>18.98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232.04000000000002</v>
      </c>
      <c r="E53">
        <f>BAWANA!AM53</f>
        <v>0</v>
      </c>
      <c r="F53">
        <f t="shared" si="4"/>
        <v>256</v>
      </c>
      <c r="G53">
        <f t="shared" si="5"/>
        <v>232.04000000000002</v>
      </c>
      <c r="H53" s="113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19</v>
      </c>
      <c r="M53">
        <f>TPDDL_EOD!AI53+TPDDL_EOD!AJ53</f>
        <v>50</v>
      </c>
      <c r="N53">
        <f t="shared" si="0"/>
        <v>232.05</v>
      </c>
      <c r="O53" s="113">
        <f t="shared" si="1"/>
        <v>-9.9999999999909051E-3</v>
      </c>
      <c r="P53">
        <v>99.605707390648575</v>
      </c>
      <c r="Q53">
        <v>57.597517776341313</v>
      </c>
      <c r="R53">
        <v>5.8397483301012709</v>
      </c>
      <c r="S53">
        <v>18.999181210945917</v>
      </c>
      <c r="T53">
        <v>49.997845291962939</v>
      </c>
      <c r="U53" s="115">
        <f t="shared" si="2"/>
        <v>232.04</v>
      </c>
      <c r="V53" s="113">
        <f t="shared" si="3"/>
        <v>0</v>
      </c>
      <c r="Y53">
        <f>BAWANA!AW53+BAWANA!AX53</f>
        <v>18.98</v>
      </c>
      <c r="Z53">
        <f>BAWANA!BD53+BAWANA!BE53</f>
        <v>18.98</v>
      </c>
      <c r="AA53">
        <f>BAWANA!X53+BAWANA!Y53</f>
        <v>18.98</v>
      </c>
      <c r="AB53">
        <f>BAWANA!AE53+BAWANA!AF53</f>
        <v>18.98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232.04000000000002</v>
      </c>
      <c r="E54">
        <f>BAWANA!AM54</f>
        <v>0</v>
      </c>
      <c r="F54">
        <f t="shared" si="4"/>
        <v>256</v>
      </c>
      <c r="G54">
        <f t="shared" si="5"/>
        <v>232.04000000000002</v>
      </c>
      <c r="H54" s="113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19</v>
      </c>
      <c r="M54">
        <f>TPDDL_EOD!AI54+TPDDL_EOD!AJ54</f>
        <v>50</v>
      </c>
      <c r="N54">
        <f t="shared" si="0"/>
        <v>232.05</v>
      </c>
      <c r="O54" s="113">
        <f t="shared" si="1"/>
        <v>-9.9999999999909051E-3</v>
      </c>
      <c r="P54">
        <v>99.605707390648575</v>
      </c>
      <c r="Q54">
        <v>57.597517776341313</v>
      </c>
      <c r="R54">
        <v>5.8397483301012709</v>
      </c>
      <c r="S54">
        <v>18.999181210945917</v>
      </c>
      <c r="T54">
        <v>49.997845291962939</v>
      </c>
      <c r="U54" s="115">
        <f t="shared" si="2"/>
        <v>232.04</v>
      </c>
      <c r="V54" s="113">
        <f t="shared" si="3"/>
        <v>0</v>
      </c>
      <c r="Y54">
        <f>BAWANA!AW54+BAWANA!AX54</f>
        <v>18.98</v>
      </c>
      <c r="Z54">
        <f>BAWANA!BD54+BAWANA!BE54</f>
        <v>18.98</v>
      </c>
      <c r="AA54">
        <f>BAWANA!X54+BAWANA!Y54</f>
        <v>18.98</v>
      </c>
      <c r="AB54">
        <f>BAWANA!AE54+BAWANA!AF54</f>
        <v>18.98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232.04000000000002</v>
      </c>
      <c r="E59">
        <f>BAWANA!AM59</f>
        <v>0</v>
      </c>
      <c r="F59">
        <f t="shared" si="4"/>
        <v>256</v>
      </c>
      <c r="G59">
        <f t="shared" si="5"/>
        <v>232.04000000000002</v>
      </c>
      <c r="H59" s="113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19</v>
      </c>
      <c r="M59">
        <f>TPDDL_EOD!AI59+TPDDL_EOD!AJ59</f>
        <v>50</v>
      </c>
      <c r="N59">
        <f t="shared" si="0"/>
        <v>232.05</v>
      </c>
      <c r="O59" s="113">
        <f t="shared" si="1"/>
        <v>-9.9999999999909051E-3</v>
      </c>
      <c r="P59">
        <v>99.605707390648575</v>
      </c>
      <c r="Q59">
        <v>57.597517776341313</v>
      </c>
      <c r="R59">
        <v>5.8397483301012709</v>
      </c>
      <c r="S59">
        <v>18.999181210945917</v>
      </c>
      <c r="T59">
        <v>49.997845291962939</v>
      </c>
      <c r="U59" s="115">
        <f t="shared" si="2"/>
        <v>232.04</v>
      </c>
      <c r="V59" s="113">
        <f t="shared" si="3"/>
        <v>0</v>
      </c>
      <c r="Y59">
        <f>BAWANA!AW59+BAWANA!AX59</f>
        <v>18.98</v>
      </c>
      <c r="Z59">
        <f>BAWANA!BD59+BAWANA!BE59</f>
        <v>18.98</v>
      </c>
      <c r="AA59">
        <f>BAWANA!X59+BAWANA!Y59</f>
        <v>18.98</v>
      </c>
      <c r="AB59">
        <f>BAWANA!AE59+BAWANA!AF59</f>
        <v>18.98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232.04000000000002</v>
      </c>
      <c r="E60">
        <f>BAWANA!AM60</f>
        <v>0</v>
      </c>
      <c r="F60">
        <f t="shared" si="4"/>
        <v>256</v>
      </c>
      <c r="G60">
        <f t="shared" si="5"/>
        <v>232.04000000000002</v>
      </c>
      <c r="H60" s="113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50</v>
      </c>
      <c r="N60">
        <f t="shared" si="0"/>
        <v>232.05</v>
      </c>
      <c r="O60" s="113">
        <f t="shared" si="1"/>
        <v>-9.9999999999909051E-3</v>
      </c>
      <c r="P60">
        <v>99.605707390648575</v>
      </c>
      <c r="Q60">
        <v>57.597517776341313</v>
      </c>
      <c r="R60">
        <v>5.8397483301012709</v>
      </c>
      <c r="S60">
        <v>18.999181210945917</v>
      </c>
      <c r="T60">
        <v>49.997845291962939</v>
      </c>
      <c r="U60" s="115">
        <f t="shared" si="2"/>
        <v>232.04</v>
      </c>
      <c r="V60" s="113">
        <f t="shared" si="3"/>
        <v>0</v>
      </c>
      <c r="Y60">
        <f>BAWANA!AW60+BAWANA!AX60</f>
        <v>18.98</v>
      </c>
      <c r="Z60">
        <f>BAWANA!BD60+BAWANA!BE60</f>
        <v>18.98</v>
      </c>
      <c r="AA60">
        <f>BAWANA!X60+BAWANA!Y60</f>
        <v>18.98</v>
      </c>
      <c r="AB60">
        <f>BAWANA!AE60+BAWANA!AF60</f>
        <v>18.98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232.04000000000002</v>
      </c>
      <c r="E61">
        <f>BAWANA!AM61</f>
        <v>0</v>
      </c>
      <c r="F61">
        <f t="shared" si="4"/>
        <v>256</v>
      </c>
      <c r="G61">
        <f t="shared" si="5"/>
        <v>232.04000000000002</v>
      </c>
      <c r="H61" s="113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19</v>
      </c>
      <c r="M61">
        <f>TPDDL_EOD!AI61+TPDDL_EOD!AJ61</f>
        <v>50</v>
      </c>
      <c r="N61">
        <f t="shared" si="0"/>
        <v>232.05</v>
      </c>
      <c r="O61" s="113">
        <f t="shared" si="1"/>
        <v>-9.9999999999909051E-3</v>
      </c>
      <c r="P61">
        <v>99.605707390648575</v>
      </c>
      <c r="Q61">
        <v>57.597517776341313</v>
      </c>
      <c r="R61">
        <v>5.8397483301012709</v>
      </c>
      <c r="S61">
        <v>18.999181210945917</v>
      </c>
      <c r="T61">
        <v>49.997845291962939</v>
      </c>
      <c r="U61" s="115">
        <f t="shared" si="2"/>
        <v>232.04</v>
      </c>
      <c r="V61" s="113">
        <f t="shared" si="3"/>
        <v>0</v>
      </c>
      <c r="Y61">
        <f>BAWANA!AW61+BAWANA!AX61</f>
        <v>18.98</v>
      </c>
      <c r="Z61">
        <f>BAWANA!BD61+BAWANA!BE61</f>
        <v>18.98</v>
      </c>
      <c r="AA61">
        <f>BAWANA!X61+BAWANA!Y61</f>
        <v>18.98</v>
      </c>
      <c r="AB61">
        <f>BAWANA!AE61+BAWANA!AF61</f>
        <v>18.98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232.04000000000002</v>
      </c>
      <c r="E62">
        <f>BAWANA!AM62</f>
        <v>0</v>
      </c>
      <c r="F62">
        <f t="shared" si="4"/>
        <v>256</v>
      </c>
      <c r="G62">
        <f t="shared" si="5"/>
        <v>232.04000000000002</v>
      </c>
      <c r="H62" s="113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50</v>
      </c>
      <c r="N62">
        <f t="shared" si="0"/>
        <v>232.05</v>
      </c>
      <c r="O62" s="113">
        <f t="shared" si="1"/>
        <v>-9.9999999999909051E-3</v>
      </c>
      <c r="P62">
        <v>99.605707390648575</v>
      </c>
      <c r="Q62">
        <v>57.597517776341313</v>
      </c>
      <c r="R62">
        <v>5.8397483301012709</v>
      </c>
      <c r="S62">
        <v>18.999181210945917</v>
      </c>
      <c r="T62">
        <v>49.997845291962939</v>
      </c>
      <c r="U62" s="115">
        <f t="shared" si="2"/>
        <v>232.04</v>
      </c>
      <c r="V62" s="113">
        <f t="shared" si="3"/>
        <v>0</v>
      </c>
      <c r="Y62">
        <f>BAWANA!AW62+BAWANA!AX62</f>
        <v>18.98</v>
      </c>
      <c r="Z62">
        <f>BAWANA!BD62+BAWANA!BE62</f>
        <v>18.98</v>
      </c>
      <c r="AA62">
        <f>BAWANA!X62+BAWANA!Y62</f>
        <v>18.98</v>
      </c>
      <c r="AB62">
        <f>BAWANA!AE62+BAWANA!AF62</f>
        <v>18.98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232.04000000000002</v>
      </c>
      <c r="E63">
        <f>BAWANA!AM63</f>
        <v>0</v>
      </c>
      <c r="F63">
        <f t="shared" si="4"/>
        <v>256</v>
      </c>
      <c r="G63">
        <f t="shared" si="5"/>
        <v>232.04000000000002</v>
      </c>
      <c r="H63" s="113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50</v>
      </c>
      <c r="N63">
        <f t="shared" si="0"/>
        <v>232.05</v>
      </c>
      <c r="O63" s="113">
        <f t="shared" si="1"/>
        <v>-9.9999999999909051E-3</v>
      </c>
      <c r="P63">
        <v>99.605707390648575</v>
      </c>
      <c r="Q63">
        <v>57.597517776341313</v>
      </c>
      <c r="R63">
        <v>5.8397483301012709</v>
      </c>
      <c r="S63">
        <v>18.999181210945917</v>
      </c>
      <c r="T63">
        <v>49.997845291962939</v>
      </c>
      <c r="U63" s="115">
        <f t="shared" si="2"/>
        <v>232.04</v>
      </c>
      <c r="V63" s="113">
        <f t="shared" si="3"/>
        <v>0</v>
      </c>
      <c r="Y63">
        <f>BAWANA!AW63+BAWANA!AX63</f>
        <v>18.98</v>
      </c>
      <c r="Z63">
        <f>BAWANA!BD63+BAWANA!BE63</f>
        <v>18.98</v>
      </c>
      <c r="AA63">
        <f>BAWANA!X63+BAWANA!Y63</f>
        <v>18.98</v>
      </c>
      <c r="AB63">
        <f>BAWANA!AE63+BAWANA!AF63</f>
        <v>18.98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232.04000000000002</v>
      </c>
      <c r="E64">
        <f>BAWANA!AM64</f>
        <v>0</v>
      </c>
      <c r="F64">
        <f t="shared" si="4"/>
        <v>256</v>
      </c>
      <c r="G64">
        <f t="shared" si="5"/>
        <v>232.04000000000002</v>
      </c>
      <c r="H64" s="113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50</v>
      </c>
      <c r="N64">
        <f t="shared" si="0"/>
        <v>232.05</v>
      </c>
      <c r="O64" s="113">
        <f t="shared" si="1"/>
        <v>-9.9999999999909051E-3</v>
      </c>
      <c r="P64">
        <v>99.605707390648575</v>
      </c>
      <c r="Q64">
        <v>57.597517776341313</v>
      </c>
      <c r="R64">
        <v>5.8397483301012709</v>
      </c>
      <c r="S64">
        <v>18.999181210945917</v>
      </c>
      <c r="T64">
        <v>49.997845291962939</v>
      </c>
      <c r="U64" s="115">
        <f t="shared" si="2"/>
        <v>232.04</v>
      </c>
      <c r="V64" s="113">
        <f t="shared" si="3"/>
        <v>0</v>
      </c>
      <c r="Y64">
        <f>BAWANA!AW64+BAWANA!AX64</f>
        <v>18.98</v>
      </c>
      <c r="Z64">
        <f>BAWANA!BD64+BAWANA!BE64</f>
        <v>18.98</v>
      </c>
      <c r="AA64">
        <f>BAWANA!X64+BAWANA!Y64</f>
        <v>18.98</v>
      </c>
      <c r="AB64">
        <f>BAWANA!AE64+BAWANA!AF64</f>
        <v>18.98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242.04</v>
      </c>
      <c r="E65">
        <f>BAWANA!AM65</f>
        <v>0</v>
      </c>
      <c r="F65">
        <f t="shared" si="4"/>
        <v>256</v>
      </c>
      <c r="G65">
        <f t="shared" si="5"/>
        <v>242.04</v>
      </c>
      <c r="H65" s="113"/>
      <c r="I65">
        <f>BRPL_EOD!AI65+BRPL_EOD!AJ65</f>
        <v>99.61</v>
      </c>
      <c r="J65">
        <f>BYPL_EOD!AI65+BYPL_EOD!AJ65</f>
        <v>67.599999999999994</v>
      </c>
      <c r="K65">
        <f>MES_EOD!AI65+MES_EOD!AJ65</f>
        <v>5.84</v>
      </c>
      <c r="L65">
        <f>NDMC_EOD!AI65+NDMC_EOD!AJ65</f>
        <v>19</v>
      </c>
      <c r="M65">
        <f>TPDDL_EOD!AI65+TPDDL_EOD!AJ65</f>
        <v>50</v>
      </c>
      <c r="N65">
        <f t="shared" si="0"/>
        <v>242.04999999999998</v>
      </c>
      <c r="O65" s="113">
        <f t="shared" si="1"/>
        <v>-9.9999999999909051E-3</v>
      </c>
      <c r="P65">
        <v>99.605884734558984</v>
      </c>
      <c r="Q65">
        <v>67.597207188597395</v>
      </c>
      <c r="R65">
        <v>5.8397587275356333</v>
      </c>
      <c r="S65">
        <v>18.999215038215244</v>
      </c>
      <c r="T65">
        <v>49.997934311092749</v>
      </c>
      <c r="U65" s="115">
        <f t="shared" si="2"/>
        <v>242.04000000000002</v>
      </c>
      <c r="V65" s="113">
        <f t="shared" si="3"/>
        <v>0</v>
      </c>
      <c r="Y65">
        <f>BAWANA!AW65+BAWANA!AX65</f>
        <v>13.98</v>
      </c>
      <c r="Z65">
        <f>BAWANA!BD65+BAWANA!BE65</f>
        <v>13.98</v>
      </c>
      <c r="AA65">
        <f>BAWANA!X65+BAWANA!Y65</f>
        <v>13.98</v>
      </c>
      <c r="AB65">
        <f>BAWANA!AE65+BAWANA!AF65</f>
        <v>13.98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242.04</v>
      </c>
      <c r="E66">
        <f>BAWANA!AM66</f>
        <v>0</v>
      </c>
      <c r="F66">
        <f t="shared" si="4"/>
        <v>256</v>
      </c>
      <c r="G66">
        <f t="shared" si="5"/>
        <v>242.04</v>
      </c>
      <c r="H66" s="113"/>
      <c r="I66">
        <f>BRPL_EOD!AI66+BRPL_EOD!AJ66</f>
        <v>99.61</v>
      </c>
      <c r="J66">
        <f>BYPL_EOD!AI66+BYPL_EOD!AJ66</f>
        <v>67.599999999999994</v>
      </c>
      <c r="K66">
        <f>MES_EOD!AI66+MES_EOD!AJ66</f>
        <v>5.84</v>
      </c>
      <c r="L66">
        <f>NDMC_EOD!AI66+NDMC_EOD!AJ66</f>
        <v>19</v>
      </c>
      <c r="M66">
        <f>TPDDL_EOD!AI66+TPDDL_EOD!AJ66</f>
        <v>50</v>
      </c>
      <c r="N66">
        <f t="shared" si="0"/>
        <v>242.04999999999998</v>
      </c>
      <c r="O66" s="113">
        <f t="shared" si="1"/>
        <v>-9.9999999999909051E-3</v>
      </c>
      <c r="P66">
        <v>99.605884734558984</v>
      </c>
      <c r="Q66">
        <v>67.597207188597395</v>
      </c>
      <c r="R66">
        <v>5.8397587275356333</v>
      </c>
      <c r="S66">
        <v>18.999215038215244</v>
      </c>
      <c r="T66">
        <v>49.997934311092749</v>
      </c>
      <c r="U66" s="115">
        <f t="shared" si="2"/>
        <v>242.04000000000002</v>
      </c>
      <c r="V66" s="113">
        <f t="shared" si="3"/>
        <v>0</v>
      </c>
      <c r="Y66">
        <f>BAWANA!AW66+BAWANA!AX66</f>
        <v>13.98</v>
      </c>
      <c r="Z66">
        <f>BAWANA!BD66+BAWANA!BE66</f>
        <v>13.98</v>
      </c>
      <c r="AA66">
        <f>BAWANA!X66+BAWANA!Y66</f>
        <v>13.98</v>
      </c>
      <c r="AB66">
        <f>BAWANA!AE66+BAWANA!AF66</f>
        <v>13.98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247.04</v>
      </c>
      <c r="E67">
        <f>BAWANA!AM67</f>
        <v>0</v>
      </c>
      <c r="F67">
        <f t="shared" si="4"/>
        <v>256</v>
      </c>
      <c r="G67">
        <f t="shared" si="5"/>
        <v>247.04</v>
      </c>
      <c r="H67" s="113"/>
      <c r="I67">
        <f>BRPL_EOD!AI67+BRPL_EOD!AJ67</f>
        <v>99.61</v>
      </c>
      <c r="J67">
        <f>BYPL_EOD!AI67+BYPL_EOD!AJ67</f>
        <v>72.599999999999994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247.04999999999998</v>
      </c>
      <c r="O67" s="113">
        <f t="shared" ref="O67:O98" si="8">G67-N67</f>
        <v>-9.9999999999909051E-3</v>
      </c>
      <c r="P67">
        <v>99.605968022667483</v>
      </c>
      <c r="Q67">
        <v>72.597061323618703</v>
      </c>
      <c r="R67">
        <v>5.8397636106051412</v>
      </c>
      <c r="S67">
        <v>18.999230924913984</v>
      </c>
      <c r="T67">
        <v>49.9979761181947</v>
      </c>
      <c r="U67" s="115">
        <f t="shared" ref="U67:U98" si="9">SUM(P67:T67)</f>
        <v>247.04000000000002</v>
      </c>
      <c r="V67" s="113">
        <f t="shared" ref="V67:V99" si="10">G67-U67</f>
        <v>0</v>
      </c>
      <c r="Y67">
        <f>BAWANA!AW67+BAWANA!AX67</f>
        <v>11.48</v>
      </c>
      <c r="Z67">
        <f>BAWANA!BD67+BAWANA!BE67</f>
        <v>11.48</v>
      </c>
      <c r="AA67">
        <f>BAWANA!X67+BAWANA!Y67</f>
        <v>11.48</v>
      </c>
      <c r="AB67">
        <f>BAWANA!AE67+BAWANA!AF67</f>
        <v>11.48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262.03999999999996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262.03999999999996</v>
      </c>
      <c r="H68" s="113"/>
      <c r="I68">
        <f>BRPL_EOD!AI68+BRPL_EOD!AJ68</f>
        <v>99.61</v>
      </c>
      <c r="J68">
        <f>BYPL_EOD!AI68+BYPL_EOD!AJ68</f>
        <v>87.6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262.04999999999995</v>
      </c>
      <c r="O68" s="113">
        <f t="shared" si="8"/>
        <v>-9.9999999999909051E-3</v>
      </c>
      <c r="P68">
        <v>99.60619881701966</v>
      </c>
      <c r="Q68">
        <v>87.596657126502578</v>
      </c>
      <c r="R68">
        <v>5.839777141766838</v>
      </c>
      <c r="S68">
        <v>18.999274947529099</v>
      </c>
      <c r="T68">
        <v>49.998091967181836</v>
      </c>
      <c r="U68" s="115">
        <f t="shared" si="9"/>
        <v>262.04000000000002</v>
      </c>
      <c r="V68" s="113">
        <f t="shared" si="10"/>
        <v>0</v>
      </c>
      <c r="Y68">
        <f>BAWANA!AW68+BAWANA!AX68</f>
        <v>3.98</v>
      </c>
      <c r="Z68">
        <f>BAWANA!BD68+BAWANA!BE68</f>
        <v>3.98</v>
      </c>
      <c r="AA68">
        <f>BAWANA!X68+BAWANA!Y68</f>
        <v>3.98</v>
      </c>
      <c r="AB68">
        <f>BAWANA!AE68+BAWANA!AF68</f>
        <v>3.98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262.03999999999996</v>
      </c>
      <c r="E69">
        <f>BAWANA!AM69</f>
        <v>0</v>
      </c>
      <c r="F69">
        <f t="shared" si="11"/>
        <v>256</v>
      </c>
      <c r="G69">
        <f t="shared" si="12"/>
        <v>262.03999999999996</v>
      </c>
      <c r="H69" s="113"/>
      <c r="I69">
        <f>BRPL_EOD!AI69+BRPL_EOD!AJ69</f>
        <v>99.61</v>
      </c>
      <c r="J69">
        <f>BYPL_EOD!AI69+BYPL_EOD!AJ69</f>
        <v>87.6</v>
      </c>
      <c r="K69">
        <f>MES_EOD!AI69+MES_EOD!AJ69</f>
        <v>5.84</v>
      </c>
      <c r="L69">
        <f>NDMC_EOD!AI69+NDMC_EOD!AJ69</f>
        <v>19</v>
      </c>
      <c r="M69">
        <f>TPDDL_EOD!AI69+TPDDL_EOD!AJ69</f>
        <v>50</v>
      </c>
      <c r="N69">
        <f t="shared" si="7"/>
        <v>262.04999999999995</v>
      </c>
      <c r="O69" s="113">
        <f t="shared" si="8"/>
        <v>-9.9999999999909051E-3</v>
      </c>
      <c r="P69">
        <v>99.60619881701966</v>
      </c>
      <c r="Q69">
        <v>87.596657126502578</v>
      </c>
      <c r="R69">
        <v>5.839777141766838</v>
      </c>
      <c r="S69">
        <v>18.999274947529099</v>
      </c>
      <c r="T69">
        <v>49.998091967181836</v>
      </c>
      <c r="U69" s="115">
        <f t="shared" si="9"/>
        <v>262.04000000000002</v>
      </c>
      <c r="V69" s="113">
        <f t="shared" si="10"/>
        <v>0</v>
      </c>
      <c r="Y69">
        <f>BAWANA!AW69+BAWANA!AX69</f>
        <v>3.98</v>
      </c>
      <c r="Z69">
        <f>BAWANA!BD69+BAWANA!BE69</f>
        <v>3.98</v>
      </c>
      <c r="AA69">
        <f>BAWANA!X69+BAWANA!Y69</f>
        <v>3.98</v>
      </c>
      <c r="AB69">
        <f>BAWANA!AE69+BAWANA!AF69</f>
        <v>3.98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262.03999999999996</v>
      </c>
      <c r="E70">
        <f>BAWANA!AM70</f>
        <v>0</v>
      </c>
      <c r="F70">
        <f t="shared" si="11"/>
        <v>256</v>
      </c>
      <c r="G70">
        <f t="shared" si="12"/>
        <v>262.03999999999996</v>
      </c>
      <c r="H70" s="113"/>
      <c r="I70">
        <f>BRPL_EOD!AI70+BRPL_EOD!AJ70</f>
        <v>99.61</v>
      </c>
      <c r="J70">
        <f>BYPL_EOD!AI70+BYPL_EOD!AJ70</f>
        <v>87.6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262.04999999999995</v>
      </c>
      <c r="O70" s="113">
        <f t="shared" si="8"/>
        <v>-9.9999999999909051E-3</v>
      </c>
      <c r="P70">
        <v>99.60619881701966</v>
      </c>
      <c r="Q70">
        <v>87.596657126502578</v>
      </c>
      <c r="R70">
        <v>5.839777141766838</v>
      </c>
      <c r="S70">
        <v>18.999274947529099</v>
      </c>
      <c r="T70">
        <v>49.998091967181836</v>
      </c>
      <c r="U70" s="115">
        <f t="shared" si="9"/>
        <v>262.04000000000002</v>
      </c>
      <c r="V70" s="113">
        <f t="shared" si="10"/>
        <v>0</v>
      </c>
      <c r="Y70">
        <f>BAWANA!AW70+BAWANA!AX70</f>
        <v>3.98</v>
      </c>
      <c r="Z70">
        <f>BAWANA!BD70+BAWANA!BE70</f>
        <v>3.98</v>
      </c>
      <c r="AA70">
        <f>BAWANA!X70+BAWANA!Y70</f>
        <v>3.98</v>
      </c>
      <c r="AB70">
        <f>BAWANA!AE70+BAWANA!AF70</f>
        <v>3.98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3"/>
      <c r="I71">
        <f>BRPL_EOD!AI71+BRPL_EOD!AJ71</f>
        <v>131.71</v>
      </c>
      <c r="J71">
        <f>BYPL_EOD!AI71+BYPL_EOD!AJ71</f>
        <v>55.8</v>
      </c>
      <c r="K71">
        <f>MES_EOD!AI71+MES_EOD!AJ71</f>
        <v>5.65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3">
        <f t="shared" si="8"/>
        <v>0</v>
      </c>
      <c r="P71">
        <v>131.71</v>
      </c>
      <c r="Q71">
        <v>55.8</v>
      </c>
      <c r="R71">
        <v>5.65</v>
      </c>
      <c r="S71">
        <v>18.41</v>
      </c>
      <c r="T71">
        <v>67.430000000000007</v>
      </c>
      <c r="U71" s="115">
        <f t="shared" si="9"/>
        <v>279</v>
      </c>
      <c r="V71" s="113">
        <f t="shared" si="10"/>
        <v>0</v>
      </c>
      <c r="Y71">
        <f>BAWANA!AW71+BAWANA!AX71</f>
        <v>31</v>
      </c>
      <c r="Z71">
        <f>BAWANA!BD71+BAWANA!BE71</f>
        <v>0</v>
      </c>
      <c r="AA71">
        <f>BAWANA!X71+BAWANA!Y71</f>
        <v>31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3"/>
      <c r="I72">
        <f>BRPL_EOD!AI72+BRPL_EOD!AJ72</f>
        <v>131.71</v>
      </c>
      <c r="J72">
        <f>BYPL_EOD!AI72+BYPL_EOD!AJ72</f>
        <v>55.8</v>
      </c>
      <c r="K72">
        <f>MES_EOD!AI72+MES_EOD!AJ72</f>
        <v>5.65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3">
        <f t="shared" si="8"/>
        <v>0</v>
      </c>
      <c r="P72">
        <v>131.71</v>
      </c>
      <c r="Q72">
        <v>55.8</v>
      </c>
      <c r="R72">
        <v>5.65</v>
      </c>
      <c r="S72">
        <v>18.41</v>
      </c>
      <c r="T72">
        <v>67.430000000000007</v>
      </c>
      <c r="U72" s="115">
        <f t="shared" si="9"/>
        <v>279</v>
      </c>
      <c r="V72" s="113">
        <f t="shared" si="10"/>
        <v>0</v>
      </c>
      <c r="Y72">
        <f>BAWANA!AW72+BAWANA!AX72</f>
        <v>31</v>
      </c>
      <c r="Z72">
        <f>BAWANA!BD72+BAWANA!BE72</f>
        <v>0</v>
      </c>
      <c r="AA72">
        <f>BAWANA!X72+BAWANA!Y72</f>
        <v>31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256</v>
      </c>
      <c r="G73">
        <f t="shared" si="12"/>
        <v>248</v>
      </c>
      <c r="H73" s="113"/>
      <c r="I73">
        <f>BRPL_EOD!AI73+BRPL_EOD!AJ73</f>
        <v>100.71</v>
      </c>
      <c r="J73">
        <f>BYPL_EOD!AI73+BYPL_EOD!AJ73</f>
        <v>55.8</v>
      </c>
      <c r="K73">
        <f>MES_EOD!AI73+MES_EOD!AJ73</f>
        <v>5.65</v>
      </c>
      <c r="L73">
        <f>NDMC_EOD!AI73+NDMC_EOD!AJ73</f>
        <v>18.41</v>
      </c>
      <c r="M73">
        <f>TPDDL_EOD!AI73+TPDDL_EOD!AJ73</f>
        <v>67.430000000000007</v>
      </c>
      <c r="N73">
        <f t="shared" si="7"/>
        <v>248</v>
      </c>
      <c r="O73" s="113">
        <f t="shared" si="8"/>
        <v>0</v>
      </c>
      <c r="P73">
        <v>100.71</v>
      </c>
      <c r="Q73">
        <v>55.8</v>
      </c>
      <c r="R73">
        <v>5.65</v>
      </c>
      <c r="S73">
        <v>18.41</v>
      </c>
      <c r="T73">
        <v>67.430000000000007</v>
      </c>
      <c r="U73" s="115">
        <f t="shared" si="9"/>
        <v>248</v>
      </c>
      <c r="V73" s="113">
        <f t="shared" si="10"/>
        <v>0</v>
      </c>
      <c r="Y73">
        <f>BAWANA!AW73+BAWANA!AX73</f>
        <v>31</v>
      </c>
      <c r="Z73">
        <f>BAWANA!BD73+BAWANA!BE73</f>
        <v>31</v>
      </c>
      <c r="AA73">
        <f>BAWANA!X73+BAWANA!Y73</f>
        <v>31</v>
      </c>
      <c r="AB73">
        <f>BAWANA!AE73+BAWANA!AF73</f>
        <v>31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256</v>
      </c>
      <c r="G74">
        <f t="shared" si="12"/>
        <v>248</v>
      </c>
      <c r="H74" s="113"/>
      <c r="I74">
        <f>BRPL_EOD!AI74+BRPL_EOD!AJ74</f>
        <v>100.71</v>
      </c>
      <c r="J74">
        <f>BYPL_EOD!AI74+BYPL_EOD!AJ74</f>
        <v>55.8</v>
      </c>
      <c r="K74">
        <f>MES_EOD!AI74+MES_EOD!AJ74</f>
        <v>5.65</v>
      </c>
      <c r="L74">
        <f>NDMC_EOD!AI74+NDMC_EOD!AJ74</f>
        <v>18.41</v>
      </c>
      <c r="M74">
        <f>TPDDL_EOD!AI74+TPDDL_EOD!AJ74</f>
        <v>67.430000000000007</v>
      </c>
      <c r="N74">
        <f t="shared" si="7"/>
        <v>248</v>
      </c>
      <c r="O74" s="113">
        <f t="shared" si="8"/>
        <v>0</v>
      </c>
      <c r="P74">
        <v>100.71</v>
      </c>
      <c r="Q74">
        <v>55.8</v>
      </c>
      <c r="R74">
        <v>5.65</v>
      </c>
      <c r="S74">
        <v>18.41</v>
      </c>
      <c r="T74">
        <v>67.430000000000007</v>
      </c>
      <c r="U74" s="115">
        <f t="shared" si="9"/>
        <v>248</v>
      </c>
      <c r="V74" s="113">
        <f t="shared" si="10"/>
        <v>0</v>
      </c>
      <c r="Y74">
        <f>BAWANA!AW74+BAWANA!AX74</f>
        <v>31</v>
      </c>
      <c r="Z74">
        <f>BAWANA!BD74+BAWANA!BE74</f>
        <v>31</v>
      </c>
      <c r="AA74">
        <f>BAWANA!X74+BAWANA!Y74</f>
        <v>31</v>
      </c>
      <c r="AB74">
        <f>BAWANA!AE74+BAWANA!AF74</f>
        <v>31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3"/>
      <c r="I75">
        <f>BRPL_EOD!AI75+BRPL_EOD!AJ75</f>
        <v>101.62</v>
      </c>
      <c r="J75">
        <f>BYPL_EOD!AI75+BYPL_EOD!AJ75</f>
        <v>57.41</v>
      </c>
      <c r="K75">
        <f>MES_EOD!AI75+MES_EOD!AJ75</f>
        <v>5.75</v>
      </c>
      <c r="L75">
        <f>NDMC_EOD!AI75+NDMC_EOD!AJ75</f>
        <v>18.7</v>
      </c>
      <c r="M75">
        <f>TPDDL_EOD!AI75+TPDDL_EOD!AJ75</f>
        <v>68.52</v>
      </c>
      <c r="N75">
        <f t="shared" si="7"/>
        <v>252</v>
      </c>
      <c r="O75" s="113">
        <f t="shared" si="8"/>
        <v>0</v>
      </c>
      <c r="P75">
        <v>101.62</v>
      </c>
      <c r="Q75">
        <v>57.41</v>
      </c>
      <c r="R75">
        <v>5.75</v>
      </c>
      <c r="S75">
        <v>18.7</v>
      </c>
      <c r="T75">
        <v>68.52</v>
      </c>
      <c r="U75" s="115">
        <f t="shared" si="9"/>
        <v>252</v>
      </c>
      <c r="V75" s="113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3"/>
      <c r="I76">
        <f>BRPL_EOD!AI76+BRPL_EOD!AJ76</f>
        <v>101.62</v>
      </c>
      <c r="J76">
        <f>BYPL_EOD!AI76+BYPL_EOD!AJ76</f>
        <v>57.41</v>
      </c>
      <c r="K76">
        <f>MES_EOD!AI76+MES_EOD!AJ76</f>
        <v>5.75</v>
      </c>
      <c r="L76">
        <f>NDMC_EOD!AI76+NDMC_EOD!AJ76</f>
        <v>18.7</v>
      </c>
      <c r="M76">
        <f>TPDDL_EOD!AI76+TPDDL_EOD!AJ76</f>
        <v>68.52</v>
      </c>
      <c r="N76">
        <f t="shared" si="7"/>
        <v>252</v>
      </c>
      <c r="O76" s="113">
        <f t="shared" si="8"/>
        <v>0</v>
      </c>
      <c r="P76">
        <v>101.62</v>
      </c>
      <c r="Q76">
        <v>57.41</v>
      </c>
      <c r="R76">
        <v>5.75</v>
      </c>
      <c r="S76">
        <v>18.7</v>
      </c>
      <c r="T76">
        <v>68.52</v>
      </c>
      <c r="U76" s="115">
        <f t="shared" si="9"/>
        <v>252</v>
      </c>
      <c r="V76" s="113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3"/>
      <c r="I77">
        <f>BRPL_EOD!AI77+BRPL_EOD!AJ77</f>
        <v>101.62</v>
      </c>
      <c r="J77">
        <f>BYPL_EOD!AI77+BYPL_EOD!AJ77</f>
        <v>57.41</v>
      </c>
      <c r="K77">
        <f>MES_EOD!AI77+MES_EOD!AJ77</f>
        <v>5.75</v>
      </c>
      <c r="L77">
        <f>NDMC_EOD!AI77+NDMC_EOD!AJ77</f>
        <v>18.7</v>
      </c>
      <c r="M77">
        <f>TPDDL_EOD!AI77+TPDDL_EOD!AJ77</f>
        <v>68.52</v>
      </c>
      <c r="N77">
        <f t="shared" si="7"/>
        <v>252</v>
      </c>
      <c r="O77" s="113">
        <f t="shared" si="8"/>
        <v>0</v>
      </c>
      <c r="P77">
        <v>101.62</v>
      </c>
      <c r="Q77">
        <v>57.41</v>
      </c>
      <c r="R77">
        <v>5.75</v>
      </c>
      <c r="S77">
        <v>18.7</v>
      </c>
      <c r="T77">
        <v>68.52</v>
      </c>
      <c r="U77" s="115">
        <f t="shared" si="9"/>
        <v>252</v>
      </c>
      <c r="V77" s="113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3"/>
      <c r="I78">
        <f>BRPL_EOD!AI78+BRPL_EOD!AJ78</f>
        <v>101.62</v>
      </c>
      <c r="J78">
        <f>BYPL_EOD!AI78+BYPL_EOD!AJ78</f>
        <v>57.41</v>
      </c>
      <c r="K78">
        <f>MES_EOD!AI78+MES_EOD!AJ78</f>
        <v>5.75</v>
      </c>
      <c r="L78">
        <f>NDMC_EOD!AI78+NDMC_EOD!AJ78</f>
        <v>18.7</v>
      </c>
      <c r="M78">
        <f>TPDDL_EOD!AI78+TPDDL_EOD!AJ78</f>
        <v>68.52</v>
      </c>
      <c r="N78">
        <f t="shared" si="7"/>
        <v>252</v>
      </c>
      <c r="O78" s="113">
        <f t="shared" si="8"/>
        <v>0</v>
      </c>
      <c r="P78">
        <v>101.62</v>
      </c>
      <c r="Q78">
        <v>57.41</v>
      </c>
      <c r="R78">
        <v>5.75</v>
      </c>
      <c r="S78">
        <v>18.7</v>
      </c>
      <c r="T78">
        <v>68.52</v>
      </c>
      <c r="U78" s="115">
        <f t="shared" si="9"/>
        <v>252</v>
      </c>
      <c r="V78" s="113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261.64999999999998</v>
      </c>
      <c r="E79">
        <f>BAWANA!AM79</f>
        <v>0</v>
      </c>
      <c r="F79">
        <f t="shared" si="11"/>
        <v>256</v>
      </c>
      <c r="G79">
        <f t="shared" si="12"/>
        <v>261.64999999999998</v>
      </c>
      <c r="H79" s="113"/>
      <c r="I79">
        <f>BRPL_EOD!AI79+BRPL_EOD!AJ79</f>
        <v>99.61</v>
      </c>
      <c r="J79">
        <f>BYPL_EOD!AI79+BYPL_EOD!AJ79</f>
        <v>67.599999999999994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261.65999999999997</v>
      </c>
      <c r="O79" s="113">
        <f t="shared" si="8"/>
        <v>-9.9999999999909051E-3</v>
      </c>
      <c r="P79">
        <v>99.60619315141787</v>
      </c>
      <c r="Q79">
        <v>67.597416494687764</v>
      </c>
      <c r="R79">
        <v>5.8397768096002443</v>
      </c>
      <c r="S79">
        <v>18.99927386685011</v>
      </c>
      <c r="T79">
        <v>69.607339677444017</v>
      </c>
      <c r="U79" s="115">
        <f t="shared" si="9"/>
        <v>261.64999999999998</v>
      </c>
      <c r="V79" s="113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282.05</v>
      </c>
      <c r="E80">
        <f>BAWANA!AM80</f>
        <v>0</v>
      </c>
      <c r="F80">
        <f t="shared" si="11"/>
        <v>256</v>
      </c>
      <c r="G80">
        <f t="shared" si="12"/>
        <v>282.05</v>
      </c>
      <c r="H80" s="113"/>
      <c r="I80">
        <f>BRPL_EOD!AI80+BRPL_EOD!AJ80</f>
        <v>99.61</v>
      </c>
      <c r="J80">
        <f>BYPL_EOD!AI80+BYPL_EOD!AJ80</f>
        <v>107.6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282.04999999999995</v>
      </c>
      <c r="O80" s="113">
        <f t="shared" si="8"/>
        <v>0</v>
      </c>
      <c r="P80">
        <v>99.610000000000014</v>
      </c>
      <c r="Q80">
        <v>107.60000000000002</v>
      </c>
      <c r="R80">
        <v>5.8400000000000007</v>
      </c>
      <c r="S80">
        <v>19.000000000000004</v>
      </c>
      <c r="T80">
        <v>50.000000000000007</v>
      </c>
      <c r="U80" s="115">
        <f t="shared" si="9"/>
        <v>282.05000000000007</v>
      </c>
      <c r="V80" s="113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282.05</v>
      </c>
      <c r="E81">
        <f>BAWANA!AM81</f>
        <v>0</v>
      </c>
      <c r="F81">
        <f t="shared" si="11"/>
        <v>256</v>
      </c>
      <c r="G81">
        <f t="shared" si="12"/>
        <v>282.05</v>
      </c>
      <c r="H81" s="113"/>
      <c r="I81">
        <f>BRPL_EOD!AI81+BRPL_EOD!AJ81</f>
        <v>99.61</v>
      </c>
      <c r="J81">
        <f>BYPL_EOD!AI81+BYPL_EOD!AJ81</f>
        <v>107.6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282.04999999999995</v>
      </c>
      <c r="O81" s="113">
        <f t="shared" si="8"/>
        <v>0</v>
      </c>
      <c r="P81">
        <v>99.610000000000014</v>
      </c>
      <c r="Q81">
        <v>107.60000000000002</v>
      </c>
      <c r="R81">
        <v>5.8400000000000007</v>
      </c>
      <c r="S81">
        <v>19.000000000000004</v>
      </c>
      <c r="T81">
        <v>50.000000000000007</v>
      </c>
      <c r="U81" s="115">
        <f t="shared" si="9"/>
        <v>282.05000000000007</v>
      </c>
      <c r="V81" s="113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282.05</v>
      </c>
      <c r="E82">
        <f>BAWANA!AM82</f>
        <v>0</v>
      </c>
      <c r="F82">
        <f t="shared" si="11"/>
        <v>256</v>
      </c>
      <c r="G82">
        <f t="shared" si="12"/>
        <v>282.05</v>
      </c>
      <c r="H82" s="113"/>
      <c r="I82">
        <f>BRPL_EOD!AI82+BRPL_EOD!AJ82</f>
        <v>99.61</v>
      </c>
      <c r="J82">
        <f>BYPL_EOD!AI82+BYPL_EOD!AJ82</f>
        <v>107.6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282.04999999999995</v>
      </c>
      <c r="O82" s="113">
        <f t="shared" si="8"/>
        <v>0</v>
      </c>
      <c r="P82">
        <v>99.610000000000014</v>
      </c>
      <c r="Q82">
        <v>107.60000000000002</v>
      </c>
      <c r="R82">
        <v>5.8400000000000007</v>
      </c>
      <c r="S82">
        <v>19.000000000000004</v>
      </c>
      <c r="T82">
        <v>50.000000000000007</v>
      </c>
      <c r="U82" s="115">
        <f t="shared" si="9"/>
        <v>282.05000000000007</v>
      </c>
      <c r="V82" s="113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282.05</v>
      </c>
      <c r="E83">
        <f>BAWANA!AM83</f>
        <v>0</v>
      </c>
      <c r="F83">
        <f t="shared" si="11"/>
        <v>256</v>
      </c>
      <c r="G83">
        <f t="shared" si="12"/>
        <v>282.05</v>
      </c>
      <c r="H83" s="113"/>
      <c r="I83">
        <f>BRPL_EOD!AI83+BRPL_EOD!AJ83</f>
        <v>99.61</v>
      </c>
      <c r="J83">
        <f>BYPL_EOD!AI83+BYPL_EOD!AJ83</f>
        <v>107.6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282.04999999999995</v>
      </c>
      <c r="O83" s="113">
        <f t="shared" si="8"/>
        <v>0</v>
      </c>
      <c r="P83">
        <v>99.610000000000014</v>
      </c>
      <c r="Q83">
        <v>107.60000000000002</v>
      </c>
      <c r="R83">
        <v>5.8400000000000007</v>
      </c>
      <c r="S83">
        <v>19.000000000000004</v>
      </c>
      <c r="T83">
        <v>50.000000000000007</v>
      </c>
      <c r="U83" s="115">
        <f t="shared" si="9"/>
        <v>282.05000000000007</v>
      </c>
      <c r="V83" s="113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282.05</v>
      </c>
      <c r="E84">
        <f>BAWANA!AM84</f>
        <v>0</v>
      </c>
      <c r="F84">
        <f t="shared" si="11"/>
        <v>256</v>
      </c>
      <c r="G84">
        <f t="shared" si="12"/>
        <v>282.05</v>
      </c>
      <c r="H84" s="113"/>
      <c r="I84">
        <f>BRPL_EOD!AI84+BRPL_EOD!AJ84</f>
        <v>99.61</v>
      </c>
      <c r="J84">
        <f>BYPL_EOD!AI84+BYPL_EOD!AJ84</f>
        <v>107.6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282.04999999999995</v>
      </c>
      <c r="O84" s="113">
        <f t="shared" si="8"/>
        <v>0</v>
      </c>
      <c r="P84">
        <v>99.610000000000014</v>
      </c>
      <c r="Q84">
        <v>107.60000000000002</v>
      </c>
      <c r="R84">
        <v>5.8400000000000007</v>
      </c>
      <c r="S84">
        <v>19.000000000000004</v>
      </c>
      <c r="T84">
        <v>50.000000000000007</v>
      </c>
      <c r="U84" s="115">
        <f t="shared" si="9"/>
        <v>282.05000000000007</v>
      </c>
      <c r="V84" s="113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232.05</v>
      </c>
      <c r="E85">
        <f>BAWANA!AM85</f>
        <v>0</v>
      </c>
      <c r="F85">
        <f t="shared" si="11"/>
        <v>256</v>
      </c>
      <c r="G85">
        <f t="shared" si="12"/>
        <v>232.05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232.05</v>
      </c>
      <c r="O85" s="113">
        <f t="shared" si="8"/>
        <v>0</v>
      </c>
      <c r="P85">
        <v>99.61</v>
      </c>
      <c r="Q85">
        <v>57.6</v>
      </c>
      <c r="R85">
        <v>5.84</v>
      </c>
      <c r="S85">
        <v>19</v>
      </c>
      <c r="T85">
        <v>50</v>
      </c>
      <c r="U85" s="115">
        <f t="shared" si="9"/>
        <v>232.05</v>
      </c>
      <c r="V85" s="113">
        <f t="shared" si="10"/>
        <v>0</v>
      </c>
      <c r="Y85">
        <f>BAWANA!AW85+BAWANA!AX85</f>
        <v>32</v>
      </c>
      <c r="Z85">
        <f>BAWANA!BD85+BAWANA!BE85</f>
        <v>5.95</v>
      </c>
      <c r="AA85">
        <f>BAWANA!X85+BAWANA!Y85</f>
        <v>32</v>
      </c>
      <c r="AB85">
        <f>BAWANA!AE85+BAWANA!AF85</f>
        <v>5.95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232.05</v>
      </c>
      <c r="E86">
        <f>BAWANA!AM86</f>
        <v>0</v>
      </c>
      <c r="F86">
        <f t="shared" si="11"/>
        <v>256</v>
      </c>
      <c r="G86">
        <f t="shared" si="12"/>
        <v>232.05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232.05</v>
      </c>
      <c r="O86" s="113">
        <f t="shared" si="8"/>
        <v>0</v>
      </c>
      <c r="P86">
        <v>99.61</v>
      </c>
      <c r="Q86">
        <v>57.6</v>
      </c>
      <c r="R86">
        <v>5.84</v>
      </c>
      <c r="S86">
        <v>19</v>
      </c>
      <c r="T86">
        <v>50</v>
      </c>
      <c r="U86" s="115">
        <f t="shared" si="9"/>
        <v>232.05</v>
      </c>
      <c r="V86" s="113">
        <f t="shared" si="10"/>
        <v>0</v>
      </c>
      <c r="Y86">
        <f>BAWANA!AW86+BAWANA!AX86</f>
        <v>32</v>
      </c>
      <c r="Z86">
        <f>BAWANA!BD86+BAWANA!BE86</f>
        <v>5.95</v>
      </c>
      <c r="AA86">
        <f>BAWANA!X86+BAWANA!Y86</f>
        <v>32</v>
      </c>
      <c r="AB86">
        <f>BAWANA!AE86+BAWANA!AF86</f>
        <v>5.95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232.05</v>
      </c>
      <c r="E87">
        <f>BAWANA!AM87</f>
        <v>0</v>
      </c>
      <c r="F87">
        <f t="shared" si="11"/>
        <v>256</v>
      </c>
      <c r="G87">
        <f t="shared" si="12"/>
        <v>232.05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232.05</v>
      </c>
      <c r="O87" s="113">
        <f t="shared" si="8"/>
        <v>0</v>
      </c>
      <c r="P87">
        <v>99.61</v>
      </c>
      <c r="Q87">
        <v>57.6</v>
      </c>
      <c r="R87">
        <v>5.84</v>
      </c>
      <c r="S87">
        <v>19</v>
      </c>
      <c r="T87">
        <v>50</v>
      </c>
      <c r="U87" s="115">
        <f t="shared" si="9"/>
        <v>232.05</v>
      </c>
      <c r="V87" s="113">
        <f t="shared" si="10"/>
        <v>0</v>
      </c>
      <c r="Y87">
        <f>BAWANA!AW87+BAWANA!AX87</f>
        <v>32</v>
      </c>
      <c r="Z87">
        <f>BAWANA!BD87+BAWANA!BE87</f>
        <v>5.95</v>
      </c>
      <c r="AA87">
        <f>BAWANA!X87+BAWANA!Y87</f>
        <v>32</v>
      </c>
      <c r="AB87">
        <f>BAWANA!AE87+BAWANA!AF87</f>
        <v>5.95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232.05</v>
      </c>
      <c r="E88">
        <f>BAWANA!AM88</f>
        <v>0</v>
      </c>
      <c r="F88">
        <f t="shared" si="11"/>
        <v>256</v>
      </c>
      <c r="G88">
        <f t="shared" si="12"/>
        <v>232.05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232.05</v>
      </c>
      <c r="O88" s="113">
        <f t="shared" si="8"/>
        <v>0</v>
      </c>
      <c r="P88">
        <v>99.61</v>
      </c>
      <c r="Q88">
        <v>57.6</v>
      </c>
      <c r="R88">
        <v>5.84</v>
      </c>
      <c r="S88">
        <v>19</v>
      </c>
      <c r="T88">
        <v>50</v>
      </c>
      <c r="U88" s="115">
        <f t="shared" si="9"/>
        <v>232.05</v>
      </c>
      <c r="V88" s="113">
        <f t="shared" si="10"/>
        <v>0</v>
      </c>
      <c r="Y88">
        <f>BAWANA!AW88+BAWANA!AX88</f>
        <v>32</v>
      </c>
      <c r="Z88">
        <f>BAWANA!BD88+BAWANA!BE88</f>
        <v>5.95</v>
      </c>
      <c r="AA88">
        <f>BAWANA!X88+BAWANA!Y88</f>
        <v>32</v>
      </c>
      <c r="AB88">
        <f>BAWANA!AE88+BAWANA!AF88</f>
        <v>5.95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219.45</v>
      </c>
      <c r="E89">
        <f>BAWANA!AM89</f>
        <v>0</v>
      </c>
      <c r="F89">
        <f t="shared" si="11"/>
        <v>256</v>
      </c>
      <c r="G89">
        <f t="shared" si="12"/>
        <v>219.45</v>
      </c>
      <c r="H89" s="113"/>
      <c r="I89">
        <f>BRPL_EOD!AI89+BRPL_EOD!AJ89</f>
        <v>99.61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219.45000000000002</v>
      </c>
      <c r="O89" s="113">
        <f t="shared" si="8"/>
        <v>0</v>
      </c>
      <c r="P89">
        <v>99.609999999999985</v>
      </c>
      <c r="Q89">
        <v>44.999999999999993</v>
      </c>
      <c r="R89">
        <v>5.839999999999999</v>
      </c>
      <c r="S89">
        <v>18.999999999999996</v>
      </c>
      <c r="T89">
        <v>49.999999999999993</v>
      </c>
      <c r="U89" s="115">
        <f t="shared" si="9"/>
        <v>219.45</v>
      </c>
      <c r="V89" s="113">
        <f t="shared" si="10"/>
        <v>0</v>
      </c>
      <c r="Y89">
        <f>BAWANA!AW89+BAWANA!AX89</f>
        <v>32</v>
      </c>
      <c r="Z89">
        <f>BAWANA!BD89+BAWANA!BE89</f>
        <v>18.55</v>
      </c>
      <c r="AA89">
        <f>BAWANA!X89+BAWANA!Y89</f>
        <v>32</v>
      </c>
      <c r="AB89">
        <f>BAWANA!AE89+BAWANA!AF89</f>
        <v>18.55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219.45</v>
      </c>
      <c r="E90">
        <f>BAWANA!AM90</f>
        <v>0</v>
      </c>
      <c r="F90">
        <f t="shared" si="11"/>
        <v>256</v>
      </c>
      <c r="G90">
        <f t="shared" si="12"/>
        <v>219.45</v>
      </c>
      <c r="H90" s="113"/>
      <c r="I90">
        <f>BRPL_EOD!AI90+BRPL_EOD!AJ90</f>
        <v>99.61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219.45000000000002</v>
      </c>
      <c r="O90" s="113">
        <f t="shared" si="8"/>
        <v>0</v>
      </c>
      <c r="P90">
        <v>99.609999999999985</v>
      </c>
      <c r="Q90">
        <v>44.999999999999993</v>
      </c>
      <c r="R90">
        <v>5.839999999999999</v>
      </c>
      <c r="S90">
        <v>18.999999999999996</v>
      </c>
      <c r="T90">
        <v>49.999999999999993</v>
      </c>
      <c r="U90" s="115">
        <f t="shared" si="9"/>
        <v>219.45</v>
      </c>
      <c r="V90" s="113">
        <f t="shared" si="10"/>
        <v>0</v>
      </c>
      <c r="Y90">
        <f>BAWANA!AW90+BAWANA!AX90</f>
        <v>32</v>
      </c>
      <c r="Z90">
        <f>BAWANA!BD90+BAWANA!BE90</f>
        <v>18.55</v>
      </c>
      <c r="AA90">
        <f>BAWANA!X90+BAWANA!Y90</f>
        <v>32</v>
      </c>
      <c r="AB90">
        <f>BAWANA!AE90+BAWANA!AF90</f>
        <v>18.55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232.05</v>
      </c>
      <c r="E91">
        <f>BAWANA!AM91</f>
        <v>0</v>
      </c>
      <c r="F91">
        <f t="shared" si="11"/>
        <v>256</v>
      </c>
      <c r="G91">
        <f t="shared" si="12"/>
        <v>232.05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232.05</v>
      </c>
      <c r="O91" s="113">
        <f t="shared" si="8"/>
        <v>0</v>
      </c>
      <c r="P91">
        <v>99.61</v>
      </c>
      <c r="Q91">
        <v>57.6</v>
      </c>
      <c r="R91">
        <v>5.84</v>
      </c>
      <c r="S91">
        <v>19</v>
      </c>
      <c r="T91">
        <v>50</v>
      </c>
      <c r="U91" s="115">
        <f t="shared" si="9"/>
        <v>232.05</v>
      </c>
      <c r="V91" s="113">
        <f t="shared" si="10"/>
        <v>0</v>
      </c>
      <c r="Y91">
        <f>BAWANA!AW91+BAWANA!AX91</f>
        <v>32</v>
      </c>
      <c r="Z91">
        <f>BAWANA!BD91+BAWANA!BE91</f>
        <v>5.95</v>
      </c>
      <c r="AA91">
        <f>BAWANA!X91+BAWANA!Y91</f>
        <v>32</v>
      </c>
      <c r="AB91">
        <f>BAWANA!AE91+BAWANA!AF91</f>
        <v>5.95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232.05</v>
      </c>
      <c r="E92">
        <f>BAWANA!AM92</f>
        <v>0</v>
      </c>
      <c r="F92">
        <f t="shared" si="11"/>
        <v>256</v>
      </c>
      <c r="G92">
        <f t="shared" si="12"/>
        <v>232.05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232.05</v>
      </c>
      <c r="O92" s="113">
        <f t="shared" si="8"/>
        <v>0</v>
      </c>
      <c r="P92">
        <v>99.61</v>
      </c>
      <c r="Q92">
        <v>57.6</v>
      </c>
      <c r="R92">
        <v>5.84</v>
      </c>
      <c r="S92">
        <v>19</v>
      </c>
      <c r="T92">
        <v>50</v>
      </c>
      <c r="U92" s="115">
        <f t="shared" si="9"/>
        <v>232.05</v>
      </c>
      <c r="V92" s="113">
        <f t="shared" si="10"/>
        <v>0</v>
      </c>
      <c r="Y92">
        <f>BAWANA!AW92+BAWANA!AX92</f>
        <v>32</v>
      </c>
      <c r="Z92">
        <f>BAWANA!BD92+BAWANA!BE92</f>
        <v>5.95</v>
      </c>
      <c r="AA92">
        <f>BAWANA!X92+BAWANA!Y92</f>
        <v>32</v>
      </c>
      <c r="AB92">
        <f>BAWANA!AE92+BAWANA!AF92</f>
        <v>5.95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219.45</v>
      </c>
      <c r="E93">
        <f>BAWANA!AM93</f>
        <v>0</v>
      </c>
      <c r="F93">
        <f t="shared" si="11"/>
        <v>256</v>
      </c>
      <c r="G93">
        <f t="shared" si="12"/>
        <v>219.45</v>
      </c>
      <c r="H93" s="113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219.45000000000002</v>
      </c>
      <c r="O93" s="113">
        <f t="shared" si="8"/>
        <v>0</v>
      </c>
      <c r="P93">
        <v>99.609999999999985</v>
      </c>
      <c r="Q93">
        <v>44.999999999999993</v>
      </c>
      <c r="R93">
        <v>5.839999999999999</v>
      </c>
      <c r="S93">
        <v>18.999999999999996</v>
      </c>
      <c r="T93">
        <v>49.999999999999993</v>
      </c>
      <c r="U93" s="115">
        <f t="shared" si="9"/>
        <v>219.45</v>
      </c>
      <c r="V93" s="113">
        <f t="shared" si="10"/>
        <v>0</v>
      </c>
      <c r="Y93">
        <f>BAWANA!AW93+BAWANA!AX93</f>
        <v>32</v>
      </c>
      <c r="Z93">
        <f>BAWANA!BD93+BAWANA!BE93</f>
        <v>18.55</v>
      </c>
      <c r="AA93">
        <f>BAWANA!X93+BAWANA!Y93</f>
        <v>32</v>
      </c>
      <c r="AB93">
        <f>BAWANA!AE93+BAWANA!AF93</f>
        <v>18.55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219.45</v>
      </c>
      <c r="E94">
        <f>BAWANA!AM94</f>
        <v>0</v>
      </c>
      <c r="F94">
        <f t="shared" si="11"/>
        <v>256</v>
      </c>
      <c r="G94">
        <f t="shared" si="12"/>
        <v>219.45</v>
      </c>
      <c r="H94" s="113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219.45000000000002</v>
      </c>
      <c r="O94" s="113">
        <f t="shared" si="8"/>
        <v>0</v>
      </c>
      <c r="P94">
        <v>99.609999999999985</v>
      </c>
      <c r="Q94">
        <v>44.999999999999993</v>
      </c>
      <c r="R94">
        <v>5.839999999999999</v>
      </c>
      <c r="S94">
        <v>18.999999999999996</v>
      </c>
      <c r="T94">
        <v>49.999999999999993</v>
      </c>
      <c r="U94" s="115">
        <f t="shared" si="9"/>
        <v>219.45</v>
      </c>
      <c r="V94" s="113">
        <f t="shared" si="10"/>
        <v>0</v>
      </c>
      <c r="Y94">
        <f>BAWANA!AW94+BAWANA!AX94</f>
        <v>32</v>
      </c>
      <c r="Z94">
        <f>BAWANA!BD94+BAWANA!BE94</f>
        <v>18.55</v>
      </c>
      <c r="AA94">
        <f>BAWANA!X94+BAWANA!Y94</f>
        <v>32</v>
      </c>
      <c r="AB94">
        <f>BAWANA!AE94+BAWANA!AF94</f>
        <v>18.55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219.45</v>
      </c>
      <c r="E95">
        <f>BAWANA!AM95</f>
        <v>0</v>
      </c>
      <c r="F95">
        <f t="shared" si="11"/>
        <v>256</v>
      </c>
      <c r="G95">
        <f t="shared" si="12"/>
        <v>219.45</v>
      </c>
      <c r="H95" s="113"/>
      <c r="I95">
        <f>BRPL_EOD!AI95+BRPL_EOD!AJ95</f>
        <v>99.61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219.45000000000002</v>
      </c>
      <c r="O95" s="113">
        <f t="shared" si="8"/>
        <v>0</v>
      </c>
      <c r="P95">
        <v>99.609999999999985</v>
      </c>
      <c r="Q95">
        <v>44.999999999999993</v>
      </c>
      <c r="R95">
        <v>5.839999999999999</v>
      </c>
      <c r="S95">
        <v>18.999999999999996</v>
      </c>
      <c r="T95">
        <v>49.999999999999993</v>
      </c>
      <c r="U95" s="115">
        <f t="shared" si="9"/>
        <v>219.45</v>
      </c>
      <c r="V95" s="113">
        <f t="shared" si="10"/>
        <v>0</v>
      </c>
      <c r="Y95">
        <f>BAWANA!AW95+BAWANA!AX95</f>
        <v>32</v>
      </c>
      <c r="Z95">
        <f>BAWANA!BD95+BAWANA!BE95</f>
        <v>18.55</v>
      </c>
      <c r="AA95">
        <f>BAWANA!X95+BAWANA!Y95</f>
        <v>32</v>
      </c>
      <c r="AB95">
        <f>BAWANA!AE95+BAWANA!AF95</f>
        <v>18.55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219.45</v>
      </c>
      <c r="E96">
        <f>BAWANA!AM96</f>
        <v>0</v>
      </c>
      <c r="F96">
        <f t="shared" si="11"/>
        <v>256</v>
      </c>
      <c r="G96">
        <f t="shared" si="12"/>
        <v>219.45</v>
      </c>
      <c r="H96" s="113"/>
      <c r="I96">
        <f>BRPL_EOD!AI96+BRPL_EOD!AJ96</f>
        <v>99.61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219.45000000000002</v>
      </c>
      <c r="O96" s="113">
        <f t="shared" si="8"/>
        <v>0</v>
      </c>
      <c r="P96">
        <v>99.609999999999985</v>
      </c>
      <c r="Q96">
        <v>44.999999999999993</v>
      </c>
      <c r="R96">
        <v>5.839999999999999</v>
      </c>
      <c r="S96">
        <v>18.999999999999996</v>
      </c>
      <c r="T96">
        <v>49.999999999999993</v>
      </c>
      <c r="U96" s="115">
        <f t="shared" si="9"/>
        <v>219.45</v>
      </c>
      <c r="V96" s="113">
        <f t="shared" si="10"/>
        <v>0</v>
      </c>
      <c r="Y96">
        <f>BAWANA!AW96+BAWANA!AX96</f>
        <v>32</v>
      </c>
      <c r="Z96">
        <f>BAWANA!BD96+BAWANA!BE96</f>
        <v>18.55</v>
      </c>
      <c r="AA96">
        <f>BAWANA!X96+BAWANA!Y96</f>
        <v>32</v>
      </c>
      <c r="AB96">
        <f>BAWANA!AE96+BAWANA!AF96</f>
        <v>18.55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219.45</v>
      </c>
      <c r="E97">
        <f>BAWANA!AM97</f>
        <v>0</v>
      </c>
      <c r="F97">
        <f t="shared" si="11"/>
        <v>256</v>
      </c>
      <c r="G97">
        <f t="shared" si="12"/>
        <v>219.45</v>
      </c>
      <c r="H97" s="113"/>
      <c r="I97">
        <f>BRPL_EOD!AI97+BRPL_EOD!AJ97</f>
        <v>99.61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219.45000000000002</v>
      </c>
      <c r="O97" s="113">
        <f t="shared" si="8"/>
        <v>0</v>
      </c>
      <c r="P97">
        <v>99.609999999999985</v>
      </c>
      <c r="Q97">
        <v>44.999999999999993</v>
      </c>
      <c r="R97">
        <v>5.839999999999999</v>
      </c>
      <c r="S97">
        <v>18.999999999999996</v>
      </c>
      <c r="T97">
        <v>49.999999999999993</v>
      </c>
      <c r="U97" s="115">
        <f t="shared" si="9"/>
        <v>219.45</v>
      </c>
      <c r="V97" s="113">
        <f t="shared" si="10"/>
        <v>0</v>
      </c>
      <c r="Y97">
        <f>BAWANA!AW97+BAWANA!AX97</f>
        <v>32</v>
      </c>
      <c r="Z97">
        <f>BAWANA!BD97+BAWANA!BE97</f>
        <v>18.55</v>
      </c>
      <c r="AA97">
        <f>BAWANA!X97+BAWANA!Y97</f>
        <v>32</v>
      </c>
      <c r="AB97">
        <f>BAWANA!AE97+BAWANA!AF97</f>
        <v>18.55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219.45</v>
      </c>
      <c r="E98">
        <f>BAWANA!AM98</f>
        <v>0</v>
      </c>
      <c r="F98">
        <f t="shared" si="11"/>
        <v>256</v>
      </c>
      <c r="G98">
        <f t="shared" si="12"/>
        <v>219.45</v>
      </c>
      <c r="H98" s="113"/>
      <c r="I98">
        <f>BRPL_EOD!AI98+BRPL_EOD!AJ98</f>
        <v>99.61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219.45000000000002</v>
      </c>
      <c r="O98" s="113">
        <f t="shared" si="8"/>
        <v>0</v>
      </c>
      <c r="P98">
        <v>99.609999999999985</v>
      </c>
      <c r="Q98">
        <v>44.999999999999993</v>
      </c>
      <c r="R98">
        <v>5.839999999999999</v>
      </c>
      <c r="S98">
        <v>18.999999999999996</v>
      </c>
      <c r="T98">
        <v>49.999999999999993</v>
      </c>
      <c r="U98" s="115">
        <f t="shared" si="9"/>
        <v>219.45</v>
      </c>
      <c r="V98" s="113">
        <f t="shared" si="10"/>
        <v>0</v>
      </c>
      <c r="Y98">
        <f>BAWANA!AW98+BAWANA!AX98</f>
        <v>32</v>
      </c>
      <c r="Z98">
        <f>BAWANA!BD98+BAWANA!BE98</f>
        <v>18.55</v>
      </c>
      <c r="AA98">
        <f>BAWANA!X98+BAWANA!Y98</f>
        <v>32</v>
      </c>
      <c r="AB98">
        <f>BAWANA!AE98+BAWANA!AF98</f>
        <v>18.55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6.0887500000000045</v>
      </c>
      <c r="E99" s="115">
        <f t="shared" si="14"/>
        <v>0</v>
      </c>
      <c r="F99" s="115">
        <f t="shared" si="14"/>
        <v>6.1440000000000001</v>
      </c>
      <c r="G99" s="115">
        <f t="shared" si="14"/>
        <v>6.0887500000000045</v>
      </c>
      <c r="H99" s="115"/>
      <c r="I99" s="115">
        <f t="shared" si="14"/>
        <v>2.2529099999999995</v>
      </c>
      <c r="J99" s="115">
        <f t="shared" si="14"/>
        <v>1.9917900000000031</v>
      </c>
      <c r="K99" s="115">
        <f t="shared" si="14"/>
        <v>0.13987999999999987</v>
      </c>
      <c r="L99" s="115">
        <f t="shared" si="14"/>
        <v>0.4557400000000002</v>
      </c>
      <c r="M99" s="115">
        <f t="shared" si="14"/>
        <v>1.2493825000000001</v>
      </c>
      <c r="N99" s="115">
        <f t="shared" si="14"/>
        <v>6.0897024999999942</v>
      </c>
      <c r="O99" s="115">
        <f t="shared" si="14"/>
        <v>-9.5249999999992953E-4</v>
      </c>
      <c r="P99" s="115">
        <f t="shared" si="14"/>
        <v>2.2526040513851617</v>
      </c>
      <c r="Q99" s="115">
        <f t="shared" si="14"/>
        <v>1.9914136553284667</v>
      </c>
      <c r="R99" s="115">
        <f t="shared" si="14"/>
        <v>0.13985896260555011</v>
      </c>
      <c r="S99" s="115">
        <f t="shared" si="14"/>
        <v>0.4556715272811333</v>
      </c>
      <c r="T99" s="115">
        <f t="shared" si="14"/>
        <v>1.2492018033996894</v>
      </c>
      <c r="U99" s="115">
        <f t="shared" si="14"/>
        <v>6.0887500000000045</v>
      </c>
      <c r="V99" s="115">
        <f t="shared" si="10"/>
        <v>0</v>
      </c>
      <c r="Y99" s="115">
        <f>SUM(Y3:Y98)/4000</f>
        <v>0.34495500000000007</v>
      </c>
      <c r="Z99" s="115">
        <f t="shared" ref="Z99:AD99" si="15">SUM(Z3:Z98)/4000</f>
        <v>0.21548000000000006</v>
      </c>
      <c r="AA99" s="115">
        <f t="shared" si="15"/>
        <v>0.34495500000000007</v>
      </c>
      <c r="AB99" s="115">
        <f t="shared" si="15"/>
        <v>0.21548000000000006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1020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816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0.255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0.20399999999999999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200.76</v>
      </c>
      <c r="L3">
        <v>436.2</v>
      </c>
      <c r="M3">
        <v>92</v>
      </c>
      <c r="N3">
        <v>118.76</v>
      </c>
      <c r="O3">
        <v>124.32</v>
      </c>
      <c r="P3">
        <v>104.16</v>
      </c>
      <c r="Q3">
        <v>20.56</v>
      </c>
      <c r="R3">
        <v>21.19</v>
      </c>
      <c r="S3">
        <v>26.39</v>
      </c>
      <c r="T3">
        <v>0</v>
      </c>
      <c r="U3">
        <v>348.98</v>
      </c>
      <c r="V3">
        <v>20.8</v>
      </c>
      <c r="W3">
        <v>33.99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9.1300000000000008</v>
      </c>
      <c r="AE3">
        <v>32.96</v>
      </c>
      <c r="AF3">
        <v>8.8699999999999992</v>
      </c>
      <c r="AG3">
        <v>42.18</v>
      </c>
      <c r="AH3">
        <v>0</v>
      </c>
      <c r="AI3">
        <v>0</v>
      </c>
      <c r="AJ3">
        <v>0</v>
      </c>
      <c r="AK3">
        <v>52.15</v>
      </c>
      <c r="AL3">
        <v>12.78</v>
      </c>
      <c r="AM3">
        <v>0</v>
      </c>
      <c r="AN3">
        <v>0</v>
      </c>
      <c r="AO3">
        <v>0</v>
      </c>
      <c r="AP3">
        <v>11.92</v>
      </c>
      <c r="AQ3">
        <v>0</v>
      </c>
      <c r="AR3">
        <v>1.1100000000000001</v>
      </c>
      <c r="AS3">
        <v>4.57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2096.1500000000005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230.5</v>
      </c>
      <c r="L4">
        <v>436.2</v>
      </c>
      <c r="M4">
        <v>92</v>
      </c>
      <c r="N4">
        <v>118.76</v>
      </c>
      <c r="O4">
        <v>124.32</v>
      </c>
      <c r="P4">
        <v>104.16</v>
      </c>
      <c r="Q4">
        <v>20.56</v>
      </c>
      <c r="R4">
        <v>21.19</v>
      </c>
      <c r="S4">
        <v>26.39</v>
      </c>
      <c r="T4">
        <v>0</v>
      </c>
      <c r="U4">
        <v>348.98</v>
      </c>
      <c r="V4">
        <v>20.8</v>
      </c>
      <c r="W4">
        <v>33.99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9.1300000000000008</v>
      </c>
      <c r="AE4">
        <v>32.96</v>
      </c>
      <c r="AF4">
        <v>8.8699999999999992</v>
      </c>
      <c r="AG4">
        <v>42.18</v>
      </c>
      <c r="AH4">
        <v>0</v>
      </c>
      <c r="AI4">
        <v>0</v>
      </c>
      <c r="AJ4">
        <v>0</v>
      </c>
      <c r="AK4">
        <v>52.15</v>
      </c>
      <c r="AL4">
        <v>13.95</v>
      </c>
      <c r="AM4">
        <v>0</v>
      </c>
      <c r="AN4">
        <v>0</v>
      </c>
      <c r="AO4">
        <v>0</v>
      </c>
      <c r="AP4">
        <v>11.92</v>
      </c>
      <c r="AQ4">
        <v>0</v>
      </c>
      <c r="AR4">
        <v>1.1100000000000001</v>
      </c>
      <c r="AS4">
        <v>4.57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2127.0600000000004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267.68</v>
      </c>
      <c r="L5">
        <v>436.2</v>
      </c>
      <c r="M5">
        <v>92</v>
      </c>
      <c r="N5">
        <v>118.76</v>
      </c>
      <c r="O5">
        <v>124.32</v>
      </c>
      <c r="P5">
        <v>104.16</v>
      </c>
      <c r="Q5">
        <v>20.56</v>
      </c>
      <c r="R5">
        <v>21.19</v>
      </c>
      <c r="S5">
        <v>26.39</v>
      </c>
      <c r="T5">
        <v>0</v>
      </c>
      <c r="U5">
        <v>348.98</v>
      </c>
      <c r="V5">
        <v>20.8</v>
      </c>
      <c r="W5">
        <v>33.99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9.1300000000000008</v>
      </c>
      <c r="AE5">
        <v>32.96</v>
      </c>
      <c r="AF5">
        <v>8.8699999999999992</v>
      </c>
      <c r="AG5">
        <v>42.18</v>
      </c>
      <c r="AH5">
        <v>0</v>
      </c>
      <c r="AI5">
        <v>0</v>
      </c>
      <c r="AJ5">
        <v>0</v>
      </c>
      <c r="AK5">
        <v>52.15</v>
      </c>
      <c r="AL5">
        <v>79.38</v>
      </c>
      <c r="AM5">
        <v>0</v>
      </c>
      <c r="AN5">
        <v>0</v>
      </c>
      <c r="AO5">
        <v>0</v>
      </c>
      <c r="AP5">
        <v>11.92</v>
      </c>
      <c r="AQ5">
        <v>0</v>
      </c>
      <c r="AR5">
        <v>2.21</v>
      </c>
      <c r="AS5">
        <v>4.57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2230.7700000000004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304.85000000000002</v>
      </c>
      <c r="L6">
        <v>436.2</v>
      </c>
      <c r="M6">
        <v>92</v>
      </c>
      <c r="N6">
        <v>118.76</v>
      </c>
      <c r="O6">
        <v>124.32</v>
      </c>
      <c r="P6">
        <v>104.16</v>
      </c>
      <c r="Q6">
        <v>20.56</v>
      </c>
      <c r="R6">
        <v>21.19</v>
      </c>
      <c r="S6">
        <v>26.39</v>
      </c>
      <c r="T6">
        <v>0</v>
      </c>
      <c r="U6">
        <v>348.98</v>
      </c>
      <c r="V6">
        <v>20.8</v>
      </c>
      <c r="W6">
        <v>33.99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9.1300000000000008</v>
      </c>
      <c r="AE6">
        <v>32.96</v>
      </c>
      <c r="AF6">
        <v>8.8699999999999992</v>
      </c>
      <c r="AG6">
        <v>42.18</v>
      </c>
      <c r="AH6">
        <v>0</v>
      </c>
      <c r="AI6">
        <v>0</v>
      </c>
      <c r="AJ6">
        <v>0</v>
      </c>
      <c r="AK6">
        <v>52.15</v>
      </c>
      <c r="AL6">
        <v>79.38</v>
      </c>
      <c r="AM6">
        <v>0</v>
      </c>
      <c r="AN6">
        <v>0</v>
      </c>
      <c r="AO6">
        <v>0</v>
      </c>
      <c r="AP6">
        <v>5.13</v>
      </c>
      <c r="AQ6">
        <v>0</v>
      </c>
      <c r="AR6">
        <v>2.21</v>
      </c>
      <c r="AS6">
        <v>4.57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2261.1500000000005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436.2</v>
      </c>
      <c r="M7">
        <v>92</v>
      </c>
      <c r="N7">
        <v>118.76</v>
      </c>
      <c r="O7">
        <v>124.32</v>
      </c>
      <c r="P7">
        <v>104.16</v>
      </c>
      <c r="Q7">
        <v>20.56</v>
      </c>
      <c r="R7">
        <v>21.19</v>
      </c>
      <c r="S7">
        <v>26.39</v>
      </c>
      <c r="T7">
        <v>0</v>
      </c>
      <c r="U7">
        <v>348.98</v>
      </c>
      <c r="V7">
        <v>20.8</v>
      </c>
      <c r="W7">
        <v>33.99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1.32</v>
      </c>
      <c r="AE7">
        <v>32.96</v>
      </c>
      <c r="AF7">
        <v>8.8699999999999992</v>
      </c>
      <c r="AG7">
        <v>42.18</v>
      </c>
      <c r="AH7">
        <v>0</v>
      </c>
      <c r="AI7">
        <v>0</v>
      </c>
      <c r="AJ7">
        <v>0</v>
      </c>
      <c r="AK7">
        <v>52.15</v>
      </c>
      <c r="AL7">
        <v>79.38</v>
      </c>
      <c r="AM7">
        <v>0</v>
      </c>
      <c r="AN7">
        <v>0</v>
      </c>
      <c r="AO7">
        <v>0</v>
      </c>
      <c r="AP7">
        <v>5.13</v>
      </c>
      <c r="AQ7">
        <v>0</v>
      </c>
      <c r="AR7">
        <v>2.21</v>
      </c>
      <c r="AS7">
        <v>4.57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2290.0600000000004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436.2</v>
      </c>
      <c r="M8">
        <v>92</v>
      </c>
      <c r="N8">
        <v>118.76</v>
      </c>
      <c r="O8">
        <v>124.32</v>
      </c>
      <c r="P8">
        <v>104.16</v>
      </c>
      <c r="Q8">
        <v>20.56</v>
      </c>
      <c r="R8">
        <v>21.19</v>
      </c>
      <c r="S8">
        <v>26.39</v>
      </c>
      <c r="T8">
        <v>0</v>
      </c>
      <c r="U8">
        <v>348.98</v>
      </c>
      <c r="V8">
        <v>20.8</v>
      </c>
      <c r="W8">
        <v>33.99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1.32</v>
      </c>
      <c r="AE8">
        <v>32.96</v>
      </c>
      <c r="AF8">
        <v>8.8699999999999992</v>
      </c>
      <c r="AG8">
        <v>42.18</v>
      </c>
      <c r="AH8">
        <v>0</v>
      </c>
      <c r="AI8">
        <v>0</v>
      </c>
      <c r="AJ8">
        <v>0</v>
      </c>
      <c r="AK8">
        <v>52.15</v>
      </c>
      <c r="AL8">
        <v>79.38</v>
      </c>
      <c r="AM8">
        <v>0</v>
      </c>
      <c r="AN8">
        <v>0</v>
      </c>
      <c r="AO8">
        <v>0</v>
      </c>
      <c r="AP8">
        <v>5.13</v>
      </c>
      <c r="AQ8">
        <v>0</v>
      </c>
      <c r="AR8">
        <v>2.21</v>
      </c>
      <c r="AS8">
        <v>4.57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2290.0600000000004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436.2</v>
      </c>
      <c r="M9">
        <v>92</v>
      </c>
      <c r="N9">
        <v>118.76</v>
      </c>
      <c r="O9">
        <v>124.32</v>
      </c>
      <c r="P9">
        <v>104.16</v>
      </c>
      <c r="Q9">
        <v>20.56</v>
      </c>
      <c r="R9">
        <v>21.19</v>
      </c>
      <c r="S9">
        <v>26.39</v>
      </c>
      <c r="T9">
        <v>0</v>
      </c>
      <c r="U9">
        <v>348.98</v>
      </c>
      <c r="V9">
        <v>20.8</v>
      </c>
      <c r="W9">
        <v>33.99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1.32</v>
      </c>
      <c r="AE9">
        <v>32.96</v>
      </c>
      <c r="AF9">
        <v>8.8699999999999992</v>
      </c>
      <c r="AG9">
        <v>42.18</v>
      </c>
      <c r="AH9">
        <v>0</v>
      </c>
      <c r="AI9">
        <v>0</v>
      </c>
      <c r="AJ9">
        <v>0</v>
      </c>
      <c r="AK9">
        <v>52.15</v>
      </c>
      <c r="AL9">
        <v>13.95</v>
      </c>
      <c r="AM9">
        <v>0</v>
      </c>
      <c r="AN9">
        <v>0</v>
      </c>
      <c r="AO9">
        <v>0</v>
      </c>
      <c r="AP9">
        <v>11.91</v>
      </c>
      <c r="AQ9">
        <v>0</v>
      </c>
      <c r="AR9">
        <v>1.66</v>
      </c>
      <c r="AS9">
        <v>4.57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2230.8599999999997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436.2</v>
      </c>
      <c r="M10">
        <v>92</v>
      </c>
      <c r="N10">
        <v>118.76</v>
      </c>
      <c r="O10">
        <v>124.32</v>
      </c>
      <c r="P10">
        <v>104.16</v>
      </c>
      <c r="Q10">
        <v>20.56</v>
      </c>
      <c r="R10">
        <v>21.19</v>
      </c>
      <c r="S10">
        <v>26.39</v>
      </c>
      <c r="T10">
        <v>0</v>
      </c>
      <c r="U10">
        <v>348.98</v>
      </c>
      <c r="V10">
        <v>20.8</v>
      </c>
      <c r="W10">
        <v>33.99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1.32</v>
      </c>
      <c r="AE10">
        <v>32.96</v>
      </c>
      <c r="AF10">
        <v>8.8699999999999992</v>
      </c>
      <c r="AG10">
        <v>42.18</v>
      </c>
      <c r="AH10">
        <v>0</v>
      </c>
      <c r="AI10">
        <v>0</v>
      </c>
      <c r="AJ10">
        <v>0</v>
      </c>
      <c r="AK10">
        <v>52.15</v>
      </c>
      <c r="AL10">
        <v>2.33</v>
      </c>
      <c r="AM10">
        <v>0</v>
      </c>
      <c r="AN10">
        <v>0</v>
      </c>
      <c r="AO10">
        <v>0</v>
      </c>
      <c r="AP10">
        <v>11.91</v>
      </c>
      <c r="AQ10">
        <v>0</v>
      </c>
      <c r="AR10">
        <v>1.66</v>
      </c>
      <c r="AS10">
        <v>4.57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2219.2399999999998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436.2</v>
      </c>
      <c r="M11">
        <v>92</v>
      </c>
      <c r="N11">
        <v>118.76</v>
      </c>
      <c r="O11">
        <v>124.32</v>
      </c>
      <c r="P11">
        <v>104.16</v>
      </c>
      <c r="Q11">
        <v>20.56</v>
      </c>
      <c r="R11">
        <v>21.19</v>
      </c>
      <c r="S11">
        <v>26.39</v>
      </c>
      <c r="T11">
        <v>0</v>
      </c>
      <c r="U11">
        <v>348.98</v>
      </c>
      <c r="V11">
        <v>20.8</v>
      </c>
      <c r="W11">
        <v>33.99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1.32</v>
      </c>
      <c r="AE11">
        <v>32.96</v>
      </c>
      <c r="AF11">
        <v>8.8699999999999992</v>
      </c>
      <c r="AG11">
        <v>42.18</v>
      </c>
      <c r="AH11">
        <v>0</v>
      </c>
      <c r="AI11">
        <v>0</v>
      </c>
      <c r="AJ11">
        <v>0</v>
      </c>
      <c r="AK11">
        <v>52.15</v>
      </c>
      <c r="AL11">
        <v>2.33</v>
      </c>
      <c r="AM11">
        <v>0</v>
      </c>
      <c r="AN11">
        <v>0</v>
      </c>
      <c r="AO11">
        <v>0</v>
      </c>
      <c r="AP11">
        <v>11.91</v>
      </c>
      <c r="AQ11">
        <v>0</v>
      </c>
      <c r="AR11">
        <v>1.66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2219.2399999999998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436.2</v>
      </c>
      <c r="M12">
        <v>92</v>
      </c>
      <c r="N12">
        <v>118.76</v>
      </c>
      <c r="O12">
        <v>124.32</v>
      </c>
      <c r="P12">
        <v>104.16</v>
      </c>
      <c r="Q12">
        <v>20.56</v>
      </c>
      <c r="R12">
        <v>21.19</v>
      </c>
      <c r="S12">
        <v>26.39</v>
      </c>
      <c r="T12">
        <v>0</v>
      </c>
      <c r="U12">
        <v>348.98</v>
      </c>
      <c r="V12">
        <v>20.8</v>
      </c>
      <c r="W12">
        <v>33.99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1.32</v>
      </c>
      <c r="AE12">
        <v>32.96</v>
      </c>
      <c r="AF12">
        <v>8.8699999999999992</v>
      </c>
      <c r="AG12">
        <v>42.18</v>
      </c>
      <c r="AH12">
        <v>0</v>
      </c>
      <c r="AI12">
        <v>0</v>
      </c>
      <c r="AJ12">
        <v>0</v>
      </c>
      <c r="AK12">
        <v>52.15</v>
      </c>
      <c r="AL12">
        <v>2.33</v>
      </c>
      <c r="AM12">
        <v>0</v>
      </c>
      <c r="AN12">
        <v>0</v>
      </c>
      <c r="AO12">
        <v>0</v>
      </c>
      <c r="AP12">
        <v>5.13</v>
      </c>
      <c r="AQ12">
        <v>0</v>
      </c>
      <c r="AR12">
        <v>1.66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2212.46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436.2</v>
      </c>
      <c r="M13">
        <v>92</v>
      </c>
      <c r="N13">
        <v>118.76</v>
      </c>
      <c r="O13">
        <v>124.32</v>
      </c>
      <c r="P13">
        <v>104.16</v>
      </c>
      <c r="Q13">
        <v>20.56</v>
      </c>
      <c r="R13">
        <v>21.19</v>
      </c>
      <c r="S13">
        <v>26.39</v>
      </c>
      <c r="T13">
        <v>0</v>
      </c>
      <c r="U13">
        <v>348.98</v>
      </c>
      <c r="V13">
        <v>20.8</v>
      </c>
      <c r="W13">
        <v>37.630000000000003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1.32</v>
      </c>
      <c r="AE13">
        <v>32.96</v>
      </c>
      <c r="AF13">
        <v>8.8699999999999992</v>
      </c>
      <c r="AG13">
        <v>42.18</v>
      </c>
      <c r="AH13">
        <v>0</v>
      </c>
      <c r="AI13">
        <v>0</v>
      </c>
      <c r="AJ13">
        <v>0</v>
      </c>
      <c r="AK13">
        <v>52.15</v>
      </c>
      <c r="AL13">
        <v>2.33</v>
      </c>
      <c r="AM13">
        <v>0</v>
      </c>
      <c r="AN13">
        <v>0</v>
      </c>
      <c r="AO13">
        <v>0</v>
      </c>
      <c r="AP13">
        <v>5.13</v>
      </c>
      <c r="AQ13">
        <v>0</v>
      </c>
      <c r="AR13">
        <v>1.66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2216.1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436.2</v>
      </c>
      <c r="M14">
        <v>92</v>
      </c>
      <c r="N14">
        <v>118.76</v>
      </c>
      <c r="O14">
        <v>124.32</v>
      </c>
      <c r="P14">
        <v>104.16</v>
      </c>
      <c r="Q14">
        <v>20.56</v>
      </c>
      <c r="R14">
        <v>21.19</v>
      </c>
      <c r="S14">
        <v>26.39</v>
      </c>
      <c r="T14">
        <v>0</v>
      </c>
      <c r="U14">
        <v>348.98</v>
      </c>
      <c r="V14">
        <v>20.8</v>
      </c>
      <c r="W14">
        <v>37.630000000000003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1.32</v>
      </c>
      <c r="AE14">
        <v>32.96</v>
      </c>
      <c r="AF14">
        <v>8.8699999999999992</v>
      </c>
      <c r="AG14">
        <v>42.18</v>
      </c>
      <c r="AH14">
        <v>0</v>
      </c>
      <c r="AI14">
        <v>0</v>
      </c>
      <c r="AJ14">
        <v>0</v>
      </c>
      <c r="AK14">
        <v>52.15</v>
      </c>
      <c r="AL14">
        <v>2.33</v>
      </c>
      <c r="AM14">
        <v>0</v>
      </c>
      <c r="AN14">
        <v>0</v>
      </c>
      <c r="AO14">
        <v>0</v>
      </c>
      <c r="AP14">
        <v>5.13</v>
      </c>
      <c r="AQ14">
        <v>0</v>
      </c>
      <c r="AR14">
        <v>1.66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2216.1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436.2</v>
      </c>
      <c r="M15">
        <v>92</v>
      </c>
      <c r="N15">
        <v>118.76</v>
      </c>
      <c r="O15">
        <v>124.32</v>
      </c>
      <c r="P15">
        <v>104.16</v>
      </c>
      <c r="Q15">
        <v>20.56</v>
      </c>
      <c r="R15">
        <v>21.19</v>
      </c>
      <c r="S15">
        <v>26.39</v>
      </c>
      <c r="T15">
        <v>0</v>
      </c>
      <c r="U15">
        <v>348.98</v>
      </c>
      <c r="V15">
        <v>20.8</v>
      </c>
      <c r="W15">
        <v>37.630000000000003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9.1300000000000008</v>
      </c>
      <c r="AE15">
        <v>32.96</v>
      </c>
      <c r="AF15">
        <v>8.8699999999999992</v>
      </c>
      <c r="AG15">
        <v>42.18</v>
      </c>
      <c r="AH15">
        <v>0</v>
      </c>
      <c r="AI15">
        <v>0</v>
      </c>
      <c r="AJ15">
        <v>0</v>
      </c>
      <c r="AK15">
        <v>52.15</v>
      </c>
      <c r="AL15">
        <v>2.33</v>
      </c>
      <c r="AM15">
        <v>0</v>
      </c>
      <c r="AN15">
        <v>0</v>
      </c>
      <c r="AO15">
        <v>0</v>
      </c>
      <c r="AP15">
        <v>5.13</v>
      </c>
      <c r="AQ15">
        <v>0</v>
      </c>
      <c r="AR15">
        <v>1.66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2223.9100000000003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436.2</v>
      </c>
      <c r="M16">
        <v>92</v>
      </c>
      <c r="N16">
        <v>118.76</v>
      </c>
      <c r="O16">
        <v>124.32</v>
      </c>
      <c r="P16">
        <v>104.16</v>
      </c>
      <c r="Q16">
        <v>20.56</v>
      </c>
      <c r="R16">
        <v>21.19</v>
      </c>
      <c r="S16">
        <v>26.39</v>
      </c>
      <c r="T16">
        <v>0</v>
      </c>
      <c r="U16">
        <v>348.98</v>
      </c>
      <c r="V16">
        <v>20.8</v>
      </c>
      <c r="W16">
        <v>39.450000000000003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9.1300000000000008</v>
      </c>
      <c r="AE16">
        <v>32.96</v>
      </c>
      <c r="AF16">
        <v>8.8699999999999992</v>
      </c>
      <c r="AG16">
        <v>42.18</v>
      </c>
      <c r="AH16">
        <v>0</v>
      </c>
      <c r="AI16">
        <v>0</v>
      </c>
      <c r="AJ16">
        <v>0</v>
      </c>
      <c r="AK16">
        <v>52.15</v>
      </c>
      <c r="AL16">
        <v>2.33</v>
      </c>
      <c r="AM16">
        <v>0</v>
      </c>
      <c r="AN16">
        <v>0</v>
      </c>
      <c r="AO16">
        <v>0</v>
      </c>
      <c r="AP16">
        <v>5.13</v>
      </c>
      <c r="AQ16">
        <v>0</v>
      </c>
      <c r="AR16">
        <v>1.66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2225.73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436.2</v>
      </c>
      <c r="M17">
        <v>92</v>
      </c>
      <c r="N17">
        <v>118.76</v>
      </c>
      <c r="O17">
        <v>0</v>
      </c>
      <c r="P17">
        <v>104.16</v>
      </c>
      <c r="Q17">
        <v>20.56</v>
      </c>
      <c r="R17">
        <v>21.19</v>
      </c>
      <c r="S17">
        <v>26.39</v>
      </c>
      <c r="T17">
        <v>0</v>
      </c>
      <c r="U17">
        <v>348.98</v>
      </c>
      <c r="V17">
        <v>20.8</v>
      </c>
      <c r="W17">
        <v>39.450000000000003</v>
      </c>
      <c r="X17">
        <v>141.62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9.1300000000000008</v>
      </c>
      <c r="AE17">
        <v>32.96</v>
      </c>
      <c r="AF17">
        <v>8.8699999999999992</v>
      </c>
      <c r="AG17">
        <v>42.18</v>
      </c>
      <c r="AH17">
        <v>0</v>
      </c>
      <c r="AI17">
        <v>0</v>
      </c>
      <c r="AJ17">
        <v>0</v>
      </c>
      <c r="AK17">
        <v>52.15</v>
      </c>
      <c r="AL17">
        <v>2.33</v>
      </c>
      <c r="AM17">
        <v>0</v>
      </c>
      <c r="AN17">
        <v>0</v>
      </c>
      <c r="AO17">
        <v>0</v>
      </c>
      <c r="AP17">
        <v>5.13</v>
      </c>
      <c r="AQ17">
        <v>0</v>
      </c>
      <c r="AR17">
        <v>1.66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2094.7300000000005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436.2</v>
      </c>
      <c r="M18">
        <v>92</v>
      </c>
      <c r="N18">
        <v>118.76</v>
      </c>
      <c r="O18">
        <v>0</v>
      </c>
      <c r="P18">
        <v>104.16</v>
      </c>
      <c r="Q18">
        <v>20.56</v>
      </c>
      <c r="R18">
        <v>21.19</v>
      </c>
      <c r="S18">
        <v>26.39</v>
      </c>
      <c r="T18">
        <v>0</v>
      </c>
      <c r="U18">
        <v>348.98</v>
      </c>
      <c r="V18">
        <v>20.8</v>
      </c>
      <c r="W18">
        <v>40.659999999999997</v>
      </c>
      <c r="X18">
        <v>141.62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9.1300000000000008</v>
      </c>
      <c r="AE18">
        <v>32.96</v>
      </c>
      <c r="AF18">
        <v>8.8699999999999992</v>
      </c>
      <c r="AG18">
        <v>42.18</v>
      </c>
      <c r="AH18">
        <v>0</v>
      </c>
      <c r="AI18">
        <v>0</v>
      </c>
      <c r="AJ18">
        <v>0</v>
      </c>
      <c r="AK18">
        <v>52.15</v>
      </c>
      <c r="AL18">
        <v>2.33</v>
      </c>
      <c r="AM18">
        <v>0</v>
      </c>
      <c r="AN18">
        <v>0</v>
      </c>
      <c r="AO18">
        <v>0</v>
      </c>
      <c r="AP18">
        <v>5.13</v>
      </c>
      <c r="AQ18">
        <v>0</v>
      </c>
      <c r="AR18">
        <v>1.66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2095.9400000000005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436.2</v>
      </c>
      <c r="M19">
        <v>92</v>
      </c>
      <c r="N19">
        <v>118.76</v>
      </c>
      <c r="O19">
        <v>0</v>
      </c>
      <c r="P19">
        <v>104.16</v>
      </c>
      <c r="Q19">
        <v>20.56</v>
      </c>
      <c r="R19">
        <v>21.19</v>
      </c>
      <c r="S19">
        <v>26.39</v>
      </c>
      <c r="T19">
        <v>0</v>
      </c>
      <c r="U19">
        <v>348.98</v>
      </c>
      <c r="V19">
        <v>20.8</v>
      </c>
      <c r="W19">
        <v>40.659999999999997</v>
      </c>
      <c r="X19">
        <v>141.62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9.1300000000000008</v>
      </c>
      <c r="AE19">
        <v>32.96</v>
      </c>
      <c r="AF19">
        <v>8.8699999999999992</v>
      </c>
      <c r="AG19">
        <v>42.18</v>
      </c>
      <c r="AH19">
        <v>0</v>
      </c>
      <c r="AI19">
        <v>0</v>
      </c>
      <c r="AJ19">
        <v>0</v>
      </c>
      <c r="AK19">
        <v>52.15</v>
      </c>
      <c r="AL19">
        <v>2.33</v>
      </c>
      <c r="AM19">
        <v>0</v>
      </c>
      <c r="AN19">
        <v>0</v>
      </c>
      <c r="AO19">
        <v>0</v>
      </c>
      <c r="AP19">
        <v>5.13</v>
      </c>
      <c r="AQ19">
        <v>0</v>
      </c>
      <c r="AR19">
        <v>1.66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2095.9400000000005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436.2</v>
      </c>
      <c r="M20">
        <v>92</v>
      </c>
      <c r="N20">
        <v>118.76</v>
      </c>
      <c r="O20">
        <v>0</v>
      </c>
      <c r="P20">
        <v>104.16</v>
      </c>
      <c r="Q20">
        <v>20.56</v>
      </c>
      <c r="R20">
        <v>21.19</v>
      </c>
      <c r="S20">
        <v>26.39</v>
      </c>
      <c r="T20">
        <v>0</v>
      </c>
      <c r="U20">
        <v>348.98</v>
      </c>
      <c r="V20">
        <v>20.8</v>
      </c>
      <c r="W20">
        <v>41.89</v>
      </c>
      <c r="X20">
        <v>141.62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9.1300000000000008</v>
      </c>
      <c r="AE20">
        <v>32.96</v>
      </c>
      <c r="AF20">
        <v>8.8699999999999992</v>
      </c>
      <c r="AG20">
        <v>42.18</v>
      </c>
      <c r="AH20">
        <v>0</v>
      </c>
      <c r="AI20">
        <v>0</v>
      </c>
      <c r="AJ20">
        <v>0</v>
      </c>
      <c r="AK20">
        <v>52.15</v>
      </c>
      <c r="AL20">
        <v>2.33</v>
      </c>
      <c r="AM20">
        <v>0</v>
      </c>
      <c r="AN20">
        <v>0</v>
      </c>
      <c r="AO20">
        <v>0</v>
      </c>
      <c r="AP20">
        <v>5.13</v>
      </c>
      <c r="AQ20">
        <v>0</v>
      </c>
      <c r="AR20">
        <v>1.66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2097.1700000000005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436.2</v>
      </c>
      <c r="M21">
        <v>92</v>
      </c>
      <c r="N21">
        <v>118.76</v>
      </c>
      <c r="O21">
        <v>0</v>
      </c>
      <c r="P21">
        <v>104.16</v>
      </c>
      <c r="Q21">
        <v>20.56</v>
      </c>
      <c r="R21">
        <v>21.19</v>
      </c>
      <c r="S21">
        <v>26.39</v>
      </c>
      <c r="T21">
        <v>0</v>
      </c>
      <c r="U21">
        <v>348.98</v>
      </c>
      <c r="V21">
        <v>20.8</v>
      </c>
      <c r="W21">
        <v>42.49</v>
      </c>
      <c r="X21">
        <v>141.62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9.1300000000000008</v>
      </c>
      <c r="AE21">
        <v>32.96</v>
      </c>
      <c r="AF21">
        <v>8.8699999999999992</v>
      </c>
      <c r="AG21">
        <v>42.18</v>
      </c>
      <c r="AH21">
        <v>23.39</v>
      </c>
      <c r="AI21">
        <v>0</v>
      </c>
      <c r="AJ21">
        <v>0</v>
      </c>
      <c r="AK21">
        <v>52.15</v>
      </c>
      <c r="AL21">
        <v>12.78</v>
      </c>
      <c r="AM21">
        <v>0</v>
      </c>
      <c r="AN21">
        <v>0</v>
      </c>
      <c r="AO21">
        <v>0</v>
      </c>
      <c r="AP21">
        <v>5.76</v>
      </c>
      <c r="AQ21">
        <v>0</v>
      </c>
      <c r="AR21">
        <v>1.66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2132.2400000000011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436.2</v>
      </c>
      <c r="M22">
        <v>92</v>
      </c>
      <c r="N22">
        <v>118.76</v>
      </c>
      <c r="O22">
        <v>0</v>
      </c>
      <c r="P22">
        <v>104.16</v>
      </c>
      <c r="Q22">
        <v>20.56</v>
      </c>
      <c r="R22">
        <v>21.19</v>
      </c>
      <c r="S22">
        <v>26.39</v>
      </c>
      <c r="T22">
        <v>0</v>
      </c>
      <c r="U22">
        <v>348.98</v>
      </c>
      <c r="V22">
        <v>20.8</v>
      </c>
      <c r="W22">
        <v>42.49</v>
      </c>
      <c r="X22">
        <v>141.62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9.1300000000000008</v>
      </c>
      <c r="AE22">
        <v>32.96</v>
      </c>
      <c r="AF22">
        <v>8.8699999999999992</v>
      </c>
      <c r="AG22">
        <v>42.18</v>
      </c>
      <c r="AH22">
        <v>46.78</v>
      </c>
      <c r="AI22">
        <v>0</v>
      </c>
      <c r="AJ22">
        <v>0</v>
      </c>
      <c r="AK22">
        <v>52.15</v>
      </c>
      <c r="AL22">
        <v>12.78</v>
      </c>
      <c r="AM22">
        <v>0</v>
      </c>
      <c r="AN22">
        <v>0</v>
      </c>
      <c r="AO22">
        <v>0</v>
      </c>
      <c r="AP22">
        <v>5.76</v>
      </c>
      <c r="AQ22">
        <v>0</v>
      </c>
      <c r="AR22">
        <v>1.66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2155.630000000001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436.2</v>
      </c>
      <c r="M23">
        <v>92</v>
      </c>
      <c r="N23">
        <v>118.76</v>
      </c>
      <c r="O23">
        <v>0</v>
      </c>
      <c r="P23">
        <v>104.16</v>
      </c>
      <c r="Q23">
        <v>20.56</v>
      </c>
      <c r="R23">
        <v>21.19</v>
      </c>
      <c r="S23">
        <v>26.39</v>
      </c>
      <c r="T23">
        <v>0</v>
      </c>
      <c r="U23">
        <v>348.98</v>
      </c>
      <c r="V23">
        <v>20.8</v>
      </c>
      <c r="W23">
        <v>44.31</v>
      </c>
      <c r="X23">
        <v>141.62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9.1300000000000008</v>
      </c>
      <c r="AE23">
        <v>32.96</v>
      </c>
      <c r="AF23">
        <v>8.8699999999999992</v>
      </c>
      <c r="AG23">
        <v>42.18</v>
      </c>
      <c r="AH23">
        <v>46.78</v>
      </c>
      <c r="AI23">
        <v>0</v>
      </c>
      <c r="AJ23">
        <v>0</v>
      </c>
      <c r="AK23">
        <v>52.15</v>
      </c>
      <c r="AL23">
        <v>12.78</v>
      </c>
      <c r="AM23">
        <v>0</v>
      </c>
      <c r="AN23">
        <v>0</v>
      </c>
      <c r="AO23">
        <v>0</v>
      </c>
      <c r="AP23">
        <v>5.76</v>
      </c>
      <c r="AQ23">
        <v>14.93</v>
      </c>
      <c r="AR23">
        <v>1.66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2172.3800000000006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436.2</v>
      </c>
      <c r="M24">
        <v>92</v>
      </c>
      <c r="N24">
        <v>118.76</v>
      </c>
      <c r="O24">
        <v>0</v>
      </c>
      <c r="P24">
        <v>104.16</v>
      </c>
      <c r="Q24">
        <v>20.56</v>
      </c>
      <c r="R24">
        <v>21.19</v>
      </c>
      <c r="S24">
        <v>26.39</v>
      </c>
      <c r="T24">
        <v>0</v>
      </c>
      <c r="U24">
        <v>348.98</v>
      </c>
      <c r="V24">
        <v>20.8</v>
      </c>
      <c r="W24">
        <v>44.31</v>
      </c>
      <c r="X24">
        <v>141.62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9.1300000000000008</v>
      </c>
      <c r="AE24">
        <v>32.96</v>
      </c>
      <c r="AF24">
        <v>8.8699999999999992</v>
      </c>
      <c r="AG24">
        <v>42.18</v>
      </c>
      <c r="AH24">
        <v>70.17</v>
      </c>
      <c r="AI24">
        <v>0</v>
      </c>
      <c r="AJ24">
        <v>0</v>
      </c>
      <c r="AK24">
        <v>52.15</v>
      </c>
      <c r="AL24">
        <v>12.78</v>
      </c>
      <c r="AM24">
        <v>0</v>
      </c>
      <c r="AN24">
        <v>0</v>
      </c>
      <c r="AO24">
        <v>0</v>
      </c>
      <c r="AP24">
        <v>5.76</v>
      </c>
      <c r="AQ24">
        <v>30.87</v>
      </c>
      <c r="AR24">
        <v>1.66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2211.7100000000005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436.2</v>
      </c>
      <c r="M25">
        <v>92</v>
      </c>
      <c r="N25">
        <v>118.76</v>
      </c>
      <c r="O25">
        <v>0</v>
      </c>
      <c r="P25">
        <v>104.16</v>
      </c>
      <c r="Q25">
        <v>20.56</v>
      </c>
      <c r="R25">
        <v>21.19</v>
      </c>
      <c r="S25">
        <v>26.39</v>
      </c>
      <c r="T25">
        <v>0</v>
      </c>
      <c r="U25">
        <v>348.98</v>
      </c>
      <c r="V25">
        <v>20.8</v>
      </c>
      <c r="W25">
        <v>44.31</v>
      </c>
      <c r="X25">
        <v>141.62</v>
      </c>
      <c r="Y25">
        <v>0</v>
      </c>
      <c r="Z25">
        <v>1.1000000000000001</v>
      </c>
      <c r="AA25">
        <v>0</v>
      </c>
      <c r="AB25">
        <v>2.4</v>
      </c>
      <c r="AC25">
        <v>0</v>
      </c>
      <c r="AD25">
        <v>9.1300000000000008</v>
      </c>
      <c r="AE25">
        <v>32.96</v>
      </c>
      <c r="AF25">
        <v>8.8699999999999992</v>
      </c>
      <c r="AG25">
        <v>42.18</v>
      </c>
      <c r="AH25">
        <v>93.56</v>
      </c>
      <c r="AI25">
        <v>0</v>
      </c>
      <c r="AJ25">
        <v>0</v>
      </c>
      <c r="AK25">
        <v>52.15</v>
      </c>
      <c r="AL25">
        <v>12.78</v>
      </c>
      <c r="AM25">
        <v>0</v>
      </c>
      <c r="AN25">
        <v>0</v>
      </c>
      <c r="AO25">
        <v>0</v>
      </c>
      <c r="AP25">
        <v>5.76</v>
      </c>
      <c r="AQ25">
        <v>30.87</v>
      </c>
      <c r="AR25">
        <v>2.21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2236.7500000000009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436.2</v>
      </c>
      <c r="M26">
        <v>92</v>
      </c>
      <c r="N26">
        <v>118.76</v>
      </c>
      <c r="O26">
        <v>0</v>
      </c>
      <c r="P26">
        <v>104.16</v>
      </c>
      <c r="Q26">
        <v>20.56</v>
      </c>
      <c r="R26">
        <v>21.19</v>
      </c>
      <c r="S26">
        <v>26.39</v>
      </c>
      <c r="T26">
        <v>0</v>
      </c>
      <c r="U26">
        <v>348.98</v>
      </c>
      <c r="V26">
        <v>20.8</v>
      </c>
      <c r="W26">
        <v>44.31</v>
      </c>
      <c r="X26">
        <v>141.62</v>
      </c>
      <c r="Y26">
        <v>0</v>
      </c>
      <c r="Z26">
        <v>2.2000000000000002</v>
      </c>
      <c r="AA26">
        <v>0</v>
      </c>
      <c r="AB26">
        <v>4</v>
      </c>
      <c r="AC26">
        <v>9.68</v>
      </c>
      <c r="AD26">
        <v>18.27</v>
      </c>
      <c r="AE26">
        <v>32.96</v>
      </c>
      <c r="AF26">
        <v>8.8699999999999992</v>
      </c>
      <c r="AG26">
        <v>42.18</v>
      </c>
      <c r="AH26">
        <v>116.95</v>
      </c>
      <c r="AI26">
        <v>2.5499999999999998</v>
      </c>
      <c r="AJ26">
        <v>0</v>
      </c>
      <c r="AK26">
        <v>52.15</v>
      </c>
      <c r="AL26">
        <v>12.78</v>
      </c>
      <c r="AM26">
        <v>0</v>
      </c>
      <c r="AN26">
        <v>0</v>
      </c>
      <c r="AO26">
        <v>0</v>
      </c>
      <c r="AP26">
        <v>5.76</v>
      </c>
      <c r="AQ26">
        <v>46.31</v>
      </c>
      <c r="AR26">
        <v>35.33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2332.7700000000009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436.2</v>
      </c>
      <c r="M27">
        <v>92</v>
      </c>
      <c r="N27">
        <v>118.76</v>
      </c>
      <c r="O27">
        <v>0</v>
      </c>
      <c r="P27">
        <v>104.16</v>
      </c>
      <c r="Q27">
        <v>20.56</v>
      </c>
      <c r="R27">
        <v>21.19</v>
      </c>
      <c r="S27">
        <v>26.39</v>
      </c>
      <c r="T27">
        <v>0</v>
      </c>
      <c r="U27">
        <v>348.98</v>
      </c>
      <c r="V27">
        <v>20.8</v>
      </c>
      <c r="W27">
        <v>44.31</v>
      </c>
      <c r="X27">
        <v>141.62</v>
      </c>
      <c r="Y27">
        <v>0</v>
      </c>
      <c r="Z27">
        <v>3.3</v>
      </c>
      <c r="AA27">
        <v>11.85</v>
      </c>
      <c r="AB27">
        <v>12</v>
      </c>
      <c r="AC27">
        <v>19.36</v>
      </c>
      <c r="AD27">
        <v>27.4</v>
      </c>
      <c r="AE27">
        <v>32.96</v>
      </c>
      <c r="AF27">
        <v>8.8699999999999992</v>
      </c>
      <c r="AG27">
        <v>42.18</v>
      </c>
      <c r="AH27">
        <v>140.34</v>
      </c>
      <c r="AI27">
        <v>6.36</v>
      </c>
      <c r="AJ27">
        <v>0</v>
      </c>
      <c r="AK27">
        <v>52.15</v>
      </c>
      <c r="AL27">
        <v>12.78</v>
      </c>
      <c r="AM27">
        <v>0</v>
      </c>
      <c r="AN27">
        <v>0</v>
      </c>
      <c r="AO27">
        <v>0</v>
      </c>
      <c r="AP27">
        <v>5.76</v>
      </c>
      <c r="AQ27">
        <v>62.24</v>
      </c>
      <c r="AR27">
        <v>35.33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2414.6000000000004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436.2</v>
      </c>
      <c r="M28">
        <v>92</v>
      </c>
      <c r="N28">
        <v>118.76</v>
      </c>
      <c r="O28">
        <v>0</v>
      </c>
      <c r="P28">
        <v>104.16</v>
      </c>
      <c r="Q28">
        <v>20.56</v>
      </c>
      <c r="R28">
        <v>21.19</v>
      </c>
      <c r="S28">
        <v>26.39</v>
      </c>
      <c r="T28">
        <v>0</v>
      </c>
      <c r="U28">
        <v>348.98</v>
      </c>
      <c r="V28">
        <v>20.8</v>
      </c>
      <c r="W28">
        <v>44.31</v>
      </c>
      <c r="X28">
        <v>141.62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42.18</v>
      </c>
      <c r="AH28">
        <v>140.34</v>
      </c>
      <c r="AI28">
        <v>33.1</v>
      </c>
      <c r="AJ28">
        <v>0</v>
      </c>
      <c r="AK28">
        <v>52.15</v>
      </c>
      <c r="AL28">
        <v>12.78</v>
      </c>
      <c r="AM28">
        <v>5.27</v>
      </c>
      <c r="AN28">
        <v>0</v>
      </c>
      <c r="AO28">
        <v>0</v>
      </c>
      <c r="AP28">
        <v>5.76</v>
      </c>
      <c r="AQ28">
        <v>62.24</v>
      </c>
      <c r="AR28">
        <v>3.31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2506.73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436.2</v>
      </c>
      <c r="M29">
        <v>92</v>
      </c>
      <c r="N29">
        <v>118.76</v>
      </c>
      <c r="O29">
        <v>0</v>
      </c>
      <c r="P29">
        <v>104.16</v>
      </c>
      <c r="Q29">
        <v>20.56</v>
      </c>
      <c r="R29">
        <v>21.19</v>
      </c>
      <c r="S29">
        <v>26.39</v>
      </c>
      <c r="T29">
        <v>0</v>
      </c>
      <c r="U29">
        <v>348.98</v>
      </c>
      <c r="V29">
        <v>20.8</v>
      </c>
      <c r="W29">
        <v>44.31</v>
      </c>
      <c r="X29">
        <v>141.62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42.18</v>
      </c>
      <c r="AH29">
        <v>140.34</v>
      </c>
      <c r="AI29">
        <v>33.1</v>
      </c>
      <c r="AJ29">
        <v>0</v>
      </c>
      <c r="AK29">
        <v>52.15</v>
      </c>
      <c r="AL29">
        <v>12.78</v>
      </c>
      <c r="AM29">
        <v>10.54</v>
      </c>
      <c r="AN29">
        <v>0</v>
      </c>
      <c r="AO29">
        <v>0</v>
      </c>
      <c r="AP29">
        <v>11.91</v>
      </c>
      <c r="AQ29">
        <v>62.24</v>
      </c>
      <c r="AR29">
        <v>1.33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2516.1699999999996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436.2</v>
      </c>
      <c r="M30">
        <v>92</v>
      </c>
      <c r="N30">
        <v>118.76</v>
      </c>
      <c r="O30">
        <v>0</v>
      </c>
      <c r="P30">
        <v>104.16</v>
      </c>
      <c r="Q30">
        <v>20.56</v>
      </c>
      <c r="R30">
        <v>21.19</v>
      </c>
      <c r="S30">
        <v>26.39</v>
      </c>
      <c r="T30">
        <v>0</v>
      </c>
      <c r="U30">
        <v>348.98</v>
      </c>
      <c r="V30">
        <v>20.8</v>
      </c>
      <c r="W30">
        <v>44.31</v>
      </c>
      <c r="X30">
        <v>141.62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42.18</v>
      </c>
      <c r="AH30">
        <v>140.34</v>
      </c>
      <c r="AI30">
        <v>33.1</v>
      </c>
      <c r="AJ30">
        <v>0</v>
      </c>
      <c r="AK30">
        <v>52.15</v>
      </c>
      <c r="AL30">
        <v>12.78</v>
      </c>
      <c r="AM30">
        <v>10.54</v>
      </c>
      <c r="AN30">
        <v>0</v>
      </c>
      <c r="AO30">
        <v>0</v>
      </c>
      <c r="AP30">
        <v>11.91</v>
      </c>
      <c r="AQ30">
        <v>62.24</v>
      </c>
      <c r="AR30">
        <v>1.33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2516.1699999999996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436.2</v>
      </c>
      <c r="M31">
        <v>92</v>
      </c>
      <c r="N31">
        <v>118.76</v>
      </c>
      <c r="O31">
        <v>0</v>
      </c>
      <c r="P31">
        <v>119.25</v>
      </c>
      <c r="Q31">
        <v>20.56</v>
      </c>
      <c r="R31">
        <v>21.19</v>
      </c>
      <c r="S31">
        <v>26.39</v>
      </c>
      <c r="T31">
        <v>0</v>
      </c>
      <c r="U31">
        <v>348.98</v>
      </c>
      <c r="V31">
        <v>20.8</v>
      </c>
      <c r="W31">
        <v>44.31</v>
      </c>
      <c r="X31">
        <v>141.62</v>
      </c>
      <c r="Y31">
        <v>0</v>
      </c>
      <c r="Z31">
        <v>19.559999999999999</v>
      </c>
      <c r="AA31">
        <v>14.05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42.18</v>
      </c>
      <c r="AH31">
        <v>140.34</v>
      </c>
      <c r="AI31">
        <v>33.1</v>
      </c>
      <c r="AJ31">
        <v>0</v>
      </c>
      <c r="AK31">
        <v>52.15</v>
      </c>
      <c r="AL31">
        <v>2.33</v>
      </c>
      <c r="AM31">
        <v>10.54</v>
      </c>
      <c r="AN31">
        <v>0</v>
      </c>
      <c r="AO31">
        <v>0</v>
      </c>
      <c r="AP31">
        <v>5.76</v>
      </c>
      <c r="AQ31">
        <v>62.24</v>
      </c>
      <c r="AR31">
        <v>1.33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2514.6599999999994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436.2</v>
      </c>
      <c r="M32">
        <v>92</v>
      </c>
      <c r="N32">
        <v>118.76</v>
      </c>
      <c r="O32">
        <v>0</v>
      </c>
      <c r="P32">
        <v>119.25</v>
      </c>
      <c r="Q32">
        <v>20.56</v>
      </c>
      <c r="R32">
        <v>21.19</v>
      </c>
      <c r="S32">
        <v>26.39</v>
      </c>
      <c r="T32">
        <v>0</v>
      </c>
      <c r="U32">
        <v>348.98</v>
      </c>
      <c r="V32">
        <v>20.8</v>
      </c>
      <c r="W32">
        <v>44.31</v>
      </c>
      <c r="X32">
        <v>141.62</v>
      </c>
      <c r="Y32">
        <v>0</v>
      </c>
      <c r="Z32">
        <v>19.559999999999999</v>
      </c>
      <c r="AA32">
        <v>11.85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42.18</v>
      </c>
      <c r="AH32">
        <v>140.34</v>
      </c>
      <c r="AI32">
        <v>33.1</v>
      </c>
      <c r="AJ32">
        <v>0</v>
      </c>
      <c r="AK32">
        <v>52.15</v>
      </c>
      <c r="AL32">
        <v>2.33</v>
      </c>
      <c r="AM32">
        <v>5.27</v>
      </c>
      <c r="AN32">
        <v>0</v>
      </c>
      <c r="AO32">
        <v>0</v>
      </c>
      <c r="AP32">
        <v>5.76</v>
      </c>
      <c r="AQ32">
        <v>62.24</v>
      </c>
      <c r="AR32">
        <v>1.33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2507.1899999999991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436.2</v>
      </c>
      <c r="M33">
        <v>92</v>
      </c>
      <c r="N33">
        <v>118.76</v>
      </c>
      <c r="O33">
        <v>0</v>
      </c>
      <c r="P33">
        <v>121.12</v>
      </c>
      <c r="Q33">
        <v>20.56</v>
      </c>
      <c r="R33">
        <v>21.19</v>
      </c>
      <c r="S33">
        <v>26.39</v>
      </c>
      <c r="T33">
        <v>0</v>
      </c>
      <c r="U33">
        <v>348.98</v>
      </c>
      <c r="V33">
        <v>20.8</v>
      </c>
      <c r="W33">
        <v>44.31</v>
      </c>
      <c r="X33">
        <v>141.62</v>
      </c>
      <c r="Y33">
        <v>0</v>
      </c>
      <c r="Z33">
        <v>1.1000000000000001</v>
      </c>
      <c r="AA33">
        <v>0</v>
      </c>
      <c r="AB33">
        <v>12</v>
      </c>
      <c r="AC33">
        <v>19.36</v>
      </c>
      <c r="AD33">
        <v>27.4</v>
      </c>
      <c r="AE33">
        <v>32.96</v>
      </c>
      <c r="AF33">
        <v>8.8699999999999992</v>
      </c>
      <c r="AG33">
        <v>42.18</v>
      </c>
      <c r="AH33">
        <v>116.95</v>
      </c>
      <c r="AI33">
        <v>33.1</v>
      </c>
      <c r="AJ33">
        <v>0</v>
      </c>
      <c r="AK33">
        <v>52.15</v>
      </c>
      <c r="AL33">
        <v>2.33</v>
      </c>
      <c r="AM33">
        <v>0</v>
      </c>
      <c r="AN33">
        <v>0</v>
      </c>
      <c r="AO33">
        <v>0</v>
      </c>
      <c r="AP33">
        <v>5.76</v>
      </c>
      <c r="AQ33">
        <v>46.31</v>
      </c>
      <c r="AR33">
        <v>1.33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2360.4799999999996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436.2</v>
      </c>
      <c r="M34">
        <v>92</v>
      </c>
      <c r="N34">
        <v>118.76</v>
      </c>
      <c r="O34">
        <v>0</v>
      </c>
      <c r="P34">
        <v>123</v>
      </c>
      <c r="Q34">
        <v>20.56</v>
      </c>
      <c r="R34">
        <v>21.19</v>
      </c>
      <c r="S34">
        <v>26.39</v>
      </c>
      <c r="T34">
        <v>0</v>
      </c>
      <c r="U34">
        <v>348.98</v>
      </c>
      <c r="V34">
        <v>20.8</v>
      </c>
      <c r="W34">
        <v>44.31</v>
      </c>
      <c r="X34">
        <v>141.62</v>
      </c>
      <c r="Y34">
        <v>0</v>
      </c>
      <c r="Z34">
        <v>0</v>
      </c>
      <c r="AA34">
        <v>0</v>
      </c>
      <c r="AB34">
        <v>2.4</v>
      </c>
      <c r="AC34">
        <v>9.68</v>
      </c>
      <c r="AD34">
        <v>18.27</v>
      </c>
      <c r="AE34">
        <v>32.96</v>
      </c>
      <c r="AF34">
        <v>8.8699999999999992</v>
      </c>
      <c r="AG34">
        <v>42.18</v>
      </c>
      <c r="AH34">
        <v>93.56</v>
      </c>
      <c r="AI34">
        <v>5.09</v>
      </c>
      <c r="AJ34">
        <v>0</v>
      </c>
      <c r="AK34">
        <v>52.15</v>
      </c>
      <c r="AL34">
        <v>2.33</v>
      </c>
      <c r="AM34">
        <v>0</v>
      </c>
      <c r="AN34">
        <v>0</v>
      </c>
      <c r="AO34">
        <v>0</v>
      </c>
      <c r="AP34">
        <v>5.76</v>
      </c>
      <c r="AQ34">
        <v>30.87</v>
      </c>
      <c r="AR34">
        <v>35.33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2300.0100000000002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436.2</v>
      </c>
      <c r="M35">
        <v>92</v>
      </c>
      <c r="N35">
        <v>118.76</v>
      </c>
      <c r="O35">
        <v>0</v>
      </c>
      <c r="P35">
        <v>123</v>
      </c>
      <c r="Q35">
        <v>20.56</v>
      </c>
      <c r="R35">
        <v>21.19</v>
      </c>
      <c r="S35">
        <v>26.39</v>
      </c>
      <c r="T35">
        <v>0</v>
      </c>
      <c r="U35">
        <v>348.98</v>
      </c>
      <c r="V35">
        <v>20.8</v>
      </c>
      <c r="W35">
        <v>44.92</v>
      </c>
      <c r="X35">
        <v>141.62</v>
      </c>
      <c r="Y35">
        <v>0</v>
      </c>
      <c r="Z35">
        <v>0</v>
      </c>
      <c r="AA35">
        <v>0</v>
      </c>
      <c r="AB35">
        <v>2.4</v>
      </c>
      <c r="AC35">
        <v>9.68</v>
      </c>
      <c r="AD35">
        <v>9.1300000000000008</v>
      </c>
      <c r="AE35">
        <v>32.96</v>
      </c>
      <c r="AF35">
        <v>8.8699999999999992</v>
      </c>
      <c r="AG35">
        <v>42.18</v>
      </c>
      <c r="AH35">
        <v>70.17</v>
      </c>
      <c r="AI35">
        <v>2.5499999999999998</v>
      </c>
      <c r="AJ35">
        <v>0</v>
      </c>
      <c r="AK35">
        <v>52.15</v>
      </c>
      <c r="AL35">
        <v>13.95</v>
      </c>
      <c r="AM35">
        <v>0</v>
      </c>
      <c r="AN35">
        <v>0</v>
      </c>
      <c r="AO35">
        <v>0</v>
      </c>
      <c r="AP35">
        <v>5.76</v>
      </c>
      <c r="AQ35">
        <v>14.93</v>
      </c>
      <c r="AR35">
        <v>35.33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2261.2300000000005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436.2</v>
      </c>
      <c r="M36">
        <v>92</v>
      </c>
      <c r="N36">
        <v>118.76</v>
      </c>
      <c r="O36">
        <v>0</v>
      </c>
      <c r="P36">
        <v>124.87</v>
      </c>
      <c r="Q36">
        <v>20.56</v>
      </c>
      <c r="R36">
        <v>21.19</v>
      </c>
      <c r="S36">
        <v>26.39</v>
      </c>
      <c r="T36">
        <v>0</v>
      </c>
      <c r="U36">
        <v>348.98</v>
      </c>
      <c r="V36">
        <v>20.8</v>
      </c>
      <c r="W36">
        <v>44.92</v>
      </c>
      <c r="X36">
        <v>141.62</v>
      </c>
      <c r="Y36">
        <v>0</v>
      </c>
      <c r="Z36">
        <v>0</v>
      </c>
      <c r="AA36">
        <v>0</v>
      </c>
      <c r="AB36">
        <v>2.4</v>
      </c>
      <c r="AC36">
        <v>9.68</v>
      </c>
      <c r="AD36">
        <v>0</v>
      </c>
      <c r="AE36">
        <v>32.96</v>
      </c>
      <c r="AF36">
        <v>8.8699999999999992</v>
      </c>
      <c r="AG36">
        <v>42.18</v>
      </c>
      <c r="AH36">
        <v>40.25</v>
      </c>
      <c r="AI36">
        <v>0</v>
      </c>
      <c r="AJ36">
        <v>0</v>
      </c>
      <c r="AK36">
        <v>52.15</v>
      </c>
      <c r="AL36">
        <v>79.38</v>
      </c>
      <c r="AM36">
        <v>0</v>
      </c>
      <c r="AN36">
        <v>0</v>
      </c>
      <c r="AO36">
        <v>0</v>
      </c>
      <c r="AP36">
        <v>5.76</v>
      </c>
      <c r="AQ36">
        <v>0</v>
      </c>
      <c r="AR36">
        <v>3.31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2239.9800000000005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436.2</v>
      </c>
      <c r="M37">
        <v>92</v>
      </c>
      <c r="N37">
        <v>118.76</v>
      </c>
      <c r="O37">
        <v>0</v>
      </c>
      <c r="P37">
        <v>124.87</v>
      </c>
      <c r="Q37">
        <v>20.56</v>
      </c>
      <c r="R37">
        <v>21.19</v>
      </c>
      <c r="S37">
        <v>26.39</v>
      </c>
      <c r="T37">
        <v>0</v>
      </c>
      <c r="U37">
        <v>348.98</v>
      </c>
      <c r="V37">
        <v>20.8</v>
      </c>
      <c r="W37">
        <v>44.92</v>
      </c>
      <c r="X37">
        <v>141.62</v>
      </c>
      <c r="Y37">
        <v>0</v>
      </c>
      <c r="Z37">
        <v>0</v>
      </c>
      <c r="AA37">
        <v>0</v>
      </c>
      <c r="AB37">
        <v>2.4</v>
      </c>
      <c r="AC37">
        <v>9.68</v>
      </c>
      <c r="AD37">
        <v>0</v>
      </c>
      <c r="AE37">
        <v>32.96</v>
      </c>
      <c r="AF37">
        <v>8.8699999999999992</v>
      </c>
      <c r="AG37">
        <v>42.18</v>
      </c>
      <c r="AH37">
        <v>40.25</v>
      </c>
      <c r="AI37">
        <v>0</v>
      </c>
      <c r="AJ37">
        <v>0</v>
      </c>
      <c r="AK37">
        <v>52.15</v>
      </c>
      <c r="AL37">
        <v>79.38</v>
      </c>
      <c r="AM37">
        <v>0</v>
      </c>
      <c r="AN37">
        <v>0</v>
      </c>
      <c r="AO37">
        <v>0</v>
      </c>
      <c r="AP37">
        <v>5.76</v>
      </c>
      <c r="AQ37">
        <v>0</v>
      </c>
      <c r="AR37">
        <v>1.33</v>
      </c>
      <c r="AS37">
        <v>4.57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2238.0000000000005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436.2</v>
      </c>
      <c r="M38">
        <v>92</v>
      </c>
      <c r="N38">
        <v>118.76</v>
      </c>
      <c r="O38">
        <v>0</v>
      </c>
      <c r="P38">
        <v>126.75</v>
      </c>
      <c r="Q38">
        <v>20.56</v>
      </c>
      <c r="R38">
        <v>21.19</v>
      </c>
      <c r="S38">
        <v>26.39</v>
      </c>
      <c r="T38">
        <v>0</v>
      </c>
      <c r="U38">
        <v>348.98</v>
      </c>
      <c r="V38">
        <v>20.8</v>
      </c>
      <c r="W38">
        <v>44.92</v>
      </c>
      <c r="X38">
        <v>141.62</v>
      </c>
      <c r="Y38">
        <v>0</v>
      </c>
      <c r="Z38">
        <v>0</v>
      </c>
      <c r="AA38">
        <v>0</v>
      </c>
      <c r="AB38">
        <v>2.4</v>
      </c>
      <c r="AC38">
        <v>9.68</v>
      </c>
      <c r="AD38">
        <v>0</v>
      </c>
      <c r="AE38">
        <v>32.96</v>
      </c>
      <c r="AF38">
        <v>8.8699999999999992</v>
      </c>
      <c r="AG38">
        <v>42.18</v>
      </c>
      <c r="AH38">
        <v>40.25</v>
      </c>
      <c r="AI38">
        <v>0</v>
      </c>
      <c r="AJ38">
        <v>0</v>
      </c>
      <c r="AK38">
        <v>52.15</v>
      </c>
      <c r="AL38">
        <v>79.38</v>
      </c>
      <c r="AM38">
        <v>0</v>
      </c>
      <c r="AN38">
        <v>0</v>
      </c>
      <c r="AO38">
        <v>0</v>
      </c>
      <c r="AP38">
        <v>5.76</v>
      </c>
      <c r="AQ38">
        <v>0</v>
      </c>
      <c r="AR38">
        <v>1.33</v>
      </c>
      <c r="AS38">
        <v>4.57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2239.8800000000006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436.2</v>
      </c>
      <c r="M39">
        <v>92</v>
      </c>
      <c r="N39">
        <v>118.76</v>
      </c>
      <c r="O39">
        <v>0</v>
      </c>
      <c r="P39">
        <v>128.63</v>
      </c>
      <c r="Q39">
        <v>20.56</v>
      </c>
      <c r="R39">
        <v>21.19</v>
      </c>
      <c r="S39">
        <v>26.39</v>
      </c>
      <c r="T39">
        <v>0</v>
      </c>
      <c r="U39">
        <v>348.98</v>
      </c>
      <c r="V39">
        <v>20.8</v>
      </c>
      <c r="W39">
        <v>44.92</v>
      </c>
      <c r="X39">
        <v>141.62</v>
      </c>
      <c r="Y39">
        <v>0</v>
      </c>
      <c r="Z39">
        <v>0</v>
      </c>
      <c r="AA39">
        <v>0</v>
      </c>
      <c r="AB39">
        <v>2.4</v>
      </c>
      <c r="AC39">
        <v>9.68</v>
      </c>
      <c r="AD39">
        <v>0</v>
      </c>
      <c r="AE39">
        <v>32.96</v>
      </c>
      <c r="AF39">
        <v>8.8699999999999992</v>
      </c>
      <c r="AG39">
        <v>42.18</v>
      </c>
      <c r="AH39">
        <v>23.39</v>
      </c>
      <c r="AI39">
        <v>0</v>
      </c>
      <c r="AJ39">
        <v>0</v>
      </c>
      <c r="AK39">
        <v>52.15</v>
      </c>
      <c r="AL39">
        <v>79.38</v>
      </c>
      <c r="AM39">
        <v>0</v>
      </c>
      <c r="AN39">
        <v>0</v>
      </c>
      <c r="AO39">
        <v>0</v>
      </c>
      <c r="AP39">
        <v>5.76</v>
      </c>
      <c r="AQ39">
        <v>0</v>
      </c>
      <c r="AR39">
        <v>1.33</v>
      </c>
      <c r="AS39">
        <v>4.57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2224.9000000000005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436.2</v>
      </c>
      <c r="M40">
        <v>92</v>
      </c>
      <c r="N40">
        <v>118.76</v>
      </c>
      <c r="O40">
        <v>0</v>
      </c>
      <c r="P40">
        <v>128.63</v>
      </c>
      <c r="Q40">
        <v>20.56</v>
      </c>
      <c r="R40">
        <v>21.19</v>
      </c>
      <c r="S40">
        <v>26.39</v>
      </c>
      <c r="T40">
        <v>0</v>
      </c>
      <c r="U40">
        <v>348.98</v>
      </c>
      <c r="V40">
        <v>20.8</v>
      </c>
      <c r="W40">
        <v>44.92</v>
      </c>
      <c r="X40">
        <v>141.62</v>
      </c>
      <c r="Y40">
        <v>0</v>
      </c>
      <c r="Z40">
        <v>0</v>
      </c>
      <c r="AA40">
        <v>0</v>
      </c>
      <c r="AB40">
        <v>2.4</v>
      </c>
      <c r="AC40">
        <v>9.68</v>
      </c>
      <c r="AD40">
        <v>0</v>
      </c>
      <c r="AE40">
        <v>32.96</v>
      </c>
      <c r="AF40">
        <v>8.8699999999999992</v>
      </c>
      <c r="AG40">
        <v>42.18</v>
      </c>
      <c r="AH40">
        <v>23.39</v>
      </c>
      <c r="AI40">
        <v>0</v>
      </c>
      <c r="AJ40">
        <v>0</v>
      </c>
      <c r="AK40">
        <v>52.15</v>
      </c>
      <c r="AL40">
        <v>13.95</v>
      </c>
      <c r="AM40">
        <v>0</v>
      </c>
      <c r="AN40">
        <v>0</v>
      </c>
      <c r="AO40">
        <v>0</v>
      </c>
      <c r="AP40">
        <v>5.76</v>
      </c>
      <c r="AQ40">
        <v>0</v>
      </c>
      <c r="AR40">
        <v>1.33</v>
      </c>
      <c r="AS40">
        <v>4.57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2159.4700000000003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436.2</v>
      </c>
      <c r="M41">
        <v>92</v>
      </c>
      <c r="N41">
        <v>118.76</v>
      </c>
      <c r="O41">
        <v>0</v>
      </c>
      <c r="P41">
        <v>130.5</v>
      </c>
      <c r="Q41">
        <v>20.56</v>
      </c>
      <c r="R41">
        <v>21.19</v>
      </c>
      <c r="S41">
        <v>26.39</v>
      </c>
      <c r="T41">
        <v>0</v>
      </c>
      <c r="U41">
        <v>348.98</v>
      </c>
      <c r="V41">
        <v>20.8</v>
      </c>
      <c r="W41">
        <v>44.92</v>
      </c>
      <c r="X41">
        <v>141.62</v>
      </c>
      <c r="Y41">
        <v>0</v>
      </c>
      <c r="Z41">
        <v>0</v>
      </c>
      <c r="AA41">
        <v>0</v>
      </c>
      <c r="AB41">
        <v>2.4</v>
      </c>
      <c r="AC41">
        <v>0</v>
      </c>
      <c r="AD41">
        <v>0</v>
      </c>
      <c r="AE41">
        <v>32.96</v>
      </c>
      <c r="AF41">
        <v>8.8699999999999992</v>
      </c>
      <c r="AG41">
        <v>42.18</v>
      </c>
      <c r="AH41">
        <v>0</v>
      </c>
      <c r="AI41">
        <v>0</v>
      </c>
      <c r="AJ41">
        <v>0</v>
      </c>
      <c r="AK41">
        <v>52.15</v>
      </c>
      <c r="AL41">
        <v>12.78</v>
      </c>
      <c r="AM41">
        <v>0</v>
      </c>
      <c r="AN41">
        <v>0</v>
      </c>
      <c r="AO41">
        <v>0</v>
      </c>
      <c r="AP41">
        <v>5.76</v>
      </c>
      <c r="AQ41">
        <v>0</v>
      </c>
      <c r="AR41">
        <v>1.33</v>
      </c>
      <c r="AS41">
        <v>4.57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2127.1000000000004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436.2</v>
      </c>
      <c r="M42">
        <v>92</v>
      </c>
      <c r="N42">
        <v>118.76</v>
      </c>
      <c r="O42">
        <v>0</v>
      </c>
      <c r="P42">
        <v>130.5</v>
      </c>
      <c r="Q42">
        <v>20.56</v>
      </c>
      <c r="R42">
        <v>21.19</v>
      </c>
      <c r="S42">
        <v>26.39</v>
      </c>
      <c r="T42">
        <v>0</v>
      </c>
      <c r="U42">
        <v>348.98</v>
      </c>
      <c r="V42">
        <v>20.8</v>
      </c>
      <c r="W42">
        <v>44.92</v>
      </c>
      <c r="X42">
        <v>141.62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32.96</v>
      </c>
      <c r="AF42">
        <v>8.8699999999999992</v>
      </c>
      <c r="AG42">
        <v>42.18</v>
      </c>
      <c r="AH42">
        <v>0</v>
      </c>
      <c r="AI42">
        <v>0</v>
      </c>
      <c r="AJ42">
        <v>0</v>
      </c>
      <c r="AK42">
        <v>52.15</v>
      </c>
      <c r="AL42">
        <v>12.78</v>
      </c>
      <c r="AM42">
        <v>0</v>
      </c>
      <c r="AN42">
        <v>0</v>
      </c>
      <c r="AO42">
        <v>0</v>
      </c>
      <c r="AP42">
        <v>5.76</v>
      </c>
      <c r="AQ42">
        <v>0</v>
      </c>
      <c r="AR42">
        <v>1.33</v>
      </c>
      <c r="AS42">
        <v>4.57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2127.1000000000004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436.2</v>
      </c>
      <c r="M43">
        <v>92</v>
      </c>
      <c r="N43">
        <v>118.76</v>
      </c>
      <c r="O43">
        <v>0</v>
      </c>
      <c r="P43">
        <v>130.5</v>
      </c>
      <c r="Q43">
        <v>20.56</v>
      </c>
      <c r="R43">
        <v>21.19</v>
      </c>
      <c r="S43">
        <v>26.39</v>
      </c>
      <c r="T43">
        <v>0</v>
      </c>
      <c r="U43">
        <v>348.98</v>
      </c>
      <c r="V43">
        <v>20.8</v>
      </c>
      <c r="W43">
        <v>44.92</v>
      </c>
      <c r="X43">
        <v>141.62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16.48</v>
      </c>
      <c r="AF43">
        <v>8.8699999999999992</v>
      </c>
      <c r="AG43">
        <v>42.18</v>
      </c>
      <c r="AH43">
        <v>0</v>
      </c>
      <c r="AI43">
        <v>0</v>
      </c>
      <c r="AJ43">
        <v>0</v>
      </c>
      <c r="AK43">
        <v>52.15</v>
      </c>
      <c r="AL43">
        <v>12.78</v>
      </c>
      <c r="AM43">
        <v>0</v>
      </c>
      <c r="AN43">
        <v>0</v>
      </c>
      <c r="AO43">
        <v>0</v>
      </c>
      <c r="AP43">
        <v>5.76</v>
      </c>
      <c r="AQ43">
        <v>0</v>
      </c>
      <c r="AR43">
        <v>2.21</v>
      </c>
      <c r="AS43">
        <v>4.57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2111.3000000000006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436.2</v>
      </c>
      <c r="M44">
        <v>92</v>
      </c>
      <c r="N44">
        <v>118.76</v>
      </c>
      <c r="O44">
        <v>0</v>
      </c>
      <c r="P44">
        <v>130.5</v>
      </c>
      <c r="Q44">
        <v>20.56</v>
      </c>
      <c r="R44">
        <v>21.19</v>
      </c>
      <c r="S44">
        <v>26.39</v>
      </c>
      <c r="T44">
        <v>0</v>
      </c>
      <c r="U44">
        <v>348.98</v>
      </c>
      <c r="V44">
        <v>20.8</v>
      </c>
      <c r="W44">
        <v>44.92</v>
      </c>
      <c r="X44">
        <v>141.62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16.48</v>
      </c>
      <c r="AF44">
        <v>8.8699999999999992</v>
      </c>
      <c r="AG44">
        <v>42.18</v>
      </c>
      <c r="AH44">
        <v>0</v>
      </c>
      <c r="AI44">
        <v>0</v>
      </c>
      <c r="AJ44">
        <v>0</v>
      </c>
      <c r="AK44">
        <v>52.15</v>
      </c>
      <c r="AL44">
        <v>12.78</v>
      </c>
      <c r="AM44">
        <v>0</v>
      </c>
      <c r="AN44">
        <v>0</v>
      </c>
      <c r="AO44">
        <v>0</v>
      </c>
      <c r="AP44">
        <v>5.76</v>
      </c>
      <c r="AQ44">
        <v>0</v>
      </c>
      <c r="AR44">
        <v>35.33</v>
      </c>
      <c r="AS44">
        <v>18.829999999999998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2158.6800000000003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436.2</v>
      </c>
      <c r="M45">
        <v>92</v>
      </c>
      <c r="N45">
        <v>118.76</v>
      </c>
      <c r="O45">
        <v>0</v>
      </c>
      <c r="P45">
        <v>130.5</v>
      </c>
      <c r="Q45">
        <v>20.56</v>
      </c>
      <c r="R45">
        <v>21.19</v>
      </c>
      <c r="S45">
        <v>26.39</v>
      </c>
      <c r="T45">
        <v>0</v>
      </c>
      <c r="U45">
        <v>348.98</v>
      </c>
      <c r="V45">
        <v>20.8</v>
      </c>
      <c r="W45">
        <v>44.92</v>
      </c>
      <c r="X45">
        <v>141.62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16.48</v>
      </c>
      <c r="AF45">
        <v>8.8699999999999992</v>
      </c>
      <c r="AG45">
        <v>42.18</v>
      </c>
      <c r="AH45">
        <v>0</v>
      </c>
      <c r="AI45">
        <v>0</v>
      </c>
      <c r="AJ45">
        <v>0</v>
      </c>
      <c r="AK45">
        <v>52.15</v>
      </c>
      <c r="AL45">
        <v>12.78</v>
      </c>
      <c r="AM45">
        <v>0</v>
      </c>
      <c r="AN45">
        <v>0</v>
      </c>
      <c r="AO45">
        <v>0</v>
      </c>
      <c r="AP45">
        <v>5.76</v>
      </c>
      <c r="AQ45">
        <v>0</v>
      </c>
      <c r="AR45">
        <v>35.33</v>
      </c>
      <c r="AS45">
        <v>18.829999999999998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2158.6800000000003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436.2</v>
      </c>
      <c r="M46">
        <v>92</v>
      </c>
      <c r="N46">
        <v>118.76</v>
      </c>
      <c r="O46">
        <v>0</v>
      </c>
      <c r="P46">
        <v>130.5</v>
      </c>
      <c r="Q46">
        <v>20.56</v>
      </c>
      <c r="R46">
        <v>21.19</v>
      </c>
      <c r="S46">
        <v>26.39</v>
      </c>
      <c r="T46">
        <v>0</v>
      </c>
      <c r="U46">
        <v>348.98</v>
      </c>
      <c r="V46">
        <v>20.8</v>
      </c>
      <c r="W46">
        <v>44.92</v>
      </c>
      <c r="X46">
        <v>141.62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16.48</v>
      </c>
      <c r="AF46">
        <v>8.8699999999999992</v>
      </c>
      <c r="AG46">
        <v>42.18</v>
      </c>
      <c r="AH46">
        <v>0</v>
      </c>
      <c r="AI46">
        <v>0</v>
      </c>
      <c r="AJ46">
        <v>0</v>
      </c>
      <c r="AK46">
        <v>52.15</v>
      </c>
      <c r="AL46">
        <v>12.78</v>
      </c>
      <c r="AM46">
        <v>0</v>
      </c>
      <c r="AN46">
        <v>0</v>
      </c>
      <c r="AO46">
        <v>0</v>
      </c>
      <c r="AP46">
        <v>5.76</v>
      </c>
      <c r="AQ46">
        <v>0</v>
      </c>
      <c r="AR46">
        <v>2.76</v>
      </c>
      <c r="AS46">
        <v>18.829999999999998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2126.1100000000006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70.05</v>
      </c>
      <c r="H47">
        <v>0</v>
      </c>
      <c r="I47">
        <v>21.92</v>
      </c>
      <c r="J47">
        <v>66.849999999999994</v>
      </c>
      <c r="K47">
        <v>341.57</v>
      </c>
      <c r="L47">
        <v>436.2</v>
      </c>
      <c r="M47">
        <v>92</v>
      </c>
      <c r="N47">
        <v>118.76</v>
      </c>
      <c r="O47">
        <v>0</v>
      </c>
      <c r="P47">
        <v>130.5</v>
      </c>
      <c r="Q47">
        <v>20.56</v>
      </c>
      <c r="R47">
        <v>21.19</v>
      </c>
      <c r="S47">
        <v>26.39</v>
      </c>
      <c r="T47">
        <v>0</v>
      </c>
      <c r="U47">
        <v>348.98</v>
      </c>
      <c r="V47">
        <v>20.8</v>
      </c>
      <c r="W47">
        <v>44.92</v>
      </c>
      <c r="X47">
        <v>141.62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16.48</v>
      </c>
      <c r="AF47">
        <v>8.8699999999999992</v>
      </c>
      <c r="AG47">
        <v>42.18</v>
      </c>
      <c r="AH47">
        <v>0</v>
      </c>
      <c r="AI47">
        <v>0</v>
      </c>
      <c r="AJ47">
        <v>0</v>
      </c>
      <c r="AK47">
        <v>52.15</v>
      </c>
      <c r="AL47">
        <v>12.78</v>
      </c>
      <c r="AM47">
        <v>0</v>
      </c>
      <c r="AN47">
        <v>0</v>
      </c>
      <c r="AO47">
        <v>0</v>
      </c>
      <c r="AP47">
        <v>5.76</v>
      </c>
      <c r="AQ47">
        <v>0</v>
      </c>
      <c r="AR47">
        <v>0.66</v>
      </c>
      <c r="AS47">
        <v>18.829999999999998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2123.9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70.05</v>
      </c>
      <c r="H48">
        <v>0</v>
      </c>
      <c r="I48">
        <v>21.92</v>
      </c>
      <c r="J48">
        <v>66.849999999999994</v>
      </c>
      <c r="K48">
        <v>341.57</v>
      </c>
      <c r="L48">
        <v>436.2</v>
      </c>
      <c r="M48">
        <v>92</v>
      </c>
      <c r="N48">
        <v>118.76</v>
      </c>
      <c r="O48">
        <v>0</v>
      </c>
      <c r="P48">
        <v>130.5</v>
      </c>
      <c r="Q48">
        <v>20.56</v>
      </c>
      <c r="R48">
        <v>21.19</v>
      </c>
      <c r="S48">
        <v>26.39</v>
      </c>
      <c r="T48">
        <v>0</v>
      </c>
      <c r="U48">
        <v>348.98</v>
      </c>
      <c r="V48">
        <v>20.8</v>
      </c>
      <c r="W48">
        <v>44.92</v>
      </c>
      <c r="X48">
        <v>141.62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16.48</v>
      </c>
      <c r="AF48">
        <v>8.8699999999999992</v>
      </c>
      <c r="AG48">
        <v>42.18</v>
      </c>
      <c r="AH48">
        <v>0</v>
      </c>
      <c r="AI48">
        <v>0</v>
      </c>
      <c r="AJ48">
        <v>0</v>
      </c>
      <c r="AK48">
        <v>52.15</v>
      </c>
      <c r="AL48">
        <v>12.78</v>
      </c>
      <c r="AM48">
        <v>0</v>
      </c>
      <c r="AN48">
        <v>0</v>
      </c>
      <c r="AO48">
        <v>0</v>
      </c>
      <c r="AP48">
        <v>5.76</v>
      </c>
      <c r="AQ48">
        <v>0</v>
      </c>
      <c r="AR48">
        <v>0.66</v>
      </c>
      <c r="AS48">
        <v>10.76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2115.8300000000004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70.05</v>
      </c>
      <c r="H49">
        <v>0</v>
      </c>
      <c r="I49">
        <v>21.92</v>
      </c>
      <c r="J49">
        <v>66.849999999999994</v>
      </c>
      <c r="K49">
        <v>341.57</v>
      </c>
      <c r="L49">
        <v>436.2</v>
      </c>
      <c r="M49">
        <v>92</v>
      </c>
      <c r="N49">
        <v>118.76</v>
      </c>
      <c r="O49">
        <v>0</v>
      </c>
      <c r="P49">
        <v>136.5</v>
      </c>
      <c r="Q49">
        <v>20.56</v>
      </c>
      <c r="R49">
        <v>21.19</v>
      </c>
      <c r="S49">
        <v>26.39</v>
      </c>
      <c r="T49">
        <v>0</v>
      </c>
      <c r="U49">
        <v>348.98</v>
      </c>
      <c r="V49">
        <v>20.8</v>
      </c>
      <c r="W49">
        <v>44.92</v>
      </c>
      <c r="X49">
        <v>141.62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16.48</v>
      </c>
      <c r="AF49">
        <v>8.8699999999999992</v>
      </c>
      <c r="AG49">
        <v>42.18</v>
      </c>
      <c r="AH49">
        <v>0</v>
      </c>
      <c r="AI49">
        <v>0</v>
      </c>
      <c r="AJ49">
        <v>0</v>
      </c>
      <c r="AK49">
        <v>52.15</v>
      </c>
      <c r="AL49">
        <v>12.78</v>
      </c>
      <c r="AM49">
        <v>0</v>
      </c>
      <c r="AN49">
        <v>0</v>
      </c>
      <c r="AO49">
        <v>0</v>
      </c>
      <c r="AP49">
        <v>5.76</v>
      </c>
      <c r="AQ49">
        <v>0</v>
      </c>
      <c r="AR49">
        <v>0.66</v>
      </c>
      <c r="AS49">
        <v>10.76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2121.8300000000004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70.05</v>
      </c>
      <c r="H50">
        <v>0</v>
      </c>
      <c r="I50">
        <v>21.92</v>
      </c>
      <c r="J50">
        <v>66.849999999999994</v>
      </c>
      <c r="K50">
        <v>341.57</v>
      </c>
      <c r="L50">
        <v>436.2</v>
      </c>
      <c r="M50">
        <v>92</v>
      </c>
      <c r="N50">
        <v>118.76</v>
      </c>
      <c r="O50">
        <v>0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348.98</v>
      </c>
      <c r="V50">
        <v>20.8</v>
      </c>
      <c r="W50">
        <v>44.92</v>
      </c>
      <c r="X50">
        <v>141.62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16.48</v>
      </c>
      <c r="AF50">
        <v>8.8699999999999992</v>
      </c>
      <c r="AG50">
        <v>42.18</v>
      </c>
      <c r="AH50">
        <v>0</v>
      </c>
      <c r="AI50">
        <v>0</v>
      </c>
      <c r="AJ50">
        <v>0</v>
      </c>
      <c r="AK50">
        <v>52.15</v>
      </c>
      <c r="AL50">
        <v>12.78</v>
      </c>
      <c r="AM50">
        <v>0</v>
      </c>
      <c r="AN50">
        <v>0</v>
      </c>
      <c r="AO50">
        <v>0</v>
      </c>
      <c r="AP50">
        <v>5.76</v>
      </c>
      <c r="AQ50">
        <v>0</v>
      </c>
      <c r="AR50">
        <v>0.66</v>
      </c>
      <c r="AS50">
        <v>4.57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2118.8200000000006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70.05</v>
      </c>
      <c r="H51">
        <v>0</v>
      </c>
      <c r="I51">
        <v>21.92</v>
      </c>
      <c r="J51">
        <v>65.760000000000005</v>
      </c>
      <c r="K51">
        <v>341.57</v>
      </c>
      <c r="L51">
        <v>436.2</v>
      </c>
      <c r="M51">
        <v>92</v>
      </c>
      <c r="N51">
        <v>118.76</v>
      </c>
      <c r="O51">
        <v>0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348.98</v>
      </c>
      <c r="V51">
        <v>20.8</v>
      </c>
      <c r="W51">
        <v>44.92</v>
      </c>
      <c r="X51">
        <v>141.62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16.48</v>
      </c>
      <c r="AF51">
        <v>8.8699999999999992</v>
      </c>
      <c r="AG51">
        <v>42.18</v>
      </c>
      <c r="AH51">
        <v>0</v>
      </c>
      <c r="AI51">
        <v>0</v>
      </c>
      <c r="AJ51">
        <v>0</v>
      </c>
      <c r="AK51">
        <v>52.15</v>
      </c>
      <c r="AL51">
        <v>12.78</v>
      </c>
      <c r="AM51">
        <v>0</v>
      </c>
      <c r="AN51">
        <v>0</v>
      </c>
      <c r="AO51">
        <v>0</v>
      </c>
      <c r="AP51">
        <v>11.91</v>
      </c>
      <c r="AQ51">
        <v>0</v>
      </c>
      <c r="AR51">
        <v>0.66</v>
      </c>
      <c r="AS51">
        <v>4.57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2123.5600000000004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70.05</v>
      </c>
      <c r="H52">
        <v>0</v>
      </c>
      <c r="I52">
        <v>21.92</v>
      </c>
      <c r="J52">
        <v>65.760000000000005</v>
      </c>
      <c r="K52">
        <v>341.57</v>
      </c>
      <c r="L52">
        <v>436.2</v>
      </c>
      <c r="M52">
        <v>92</v>
      </c>
      <c r="N52">
        <v>118.76</v>
      </c>
      <c r="O52">
        <v>0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348.98</v>
      </c>
      <c r="V52">
        <v>20.8</v>
      </c>
      <c r="W52">
        <v>44.92</v>
      </c>
      <c r="X52">
        <v>141.62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16.48</v>
      </c>
      <c r="AF52">
        <v>8.8699999999999992</v>
      </c>
      <c r="AG52">
        <v>42.18</v>
      </c>
      <c r="AH52">
        <v>0</v>
      </c>
      <c r="AI52">
        <v>0</v>
      </c>
      <c r="AJ52">
        <v>0</v>
      </c>
      <c r="AK52">
        <v>52.15</v>
      </c>
      <c r="AL52">
        <v>12.78</v>
      </c>
      <c r="AM52">
        <v>0</v>
      </c>
      <c r="AN52">
        <v>0</v>
      </c>
      <c r="AO52">
        <v>0</v>
      </c>
      <c r="AP52">
        <v>5.76</v>
      </c>
      <c r="AQ52">
        <v>0</v>
      </c>
      <c r="AR52">
        <v>0.66</v>
      </c>
      <c r="AS52">
        <v>4.57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2117.4100000000008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70.05</v>
      </c>
      <c r="H53">
        <v>0</v>
      </c>
      <c r="I53">
        <v>21.92</v>
      </c>
      <c r="J53">
        <v>65.760000000000005</v>
      </c>
      <c r="K53">
        <v>341.57</v>
      </c>
      <c r="L53">
        <v>436.2</v>
      </c>
      <c r="M53">
        <v>92</v>
      </c>
      <c r="N53">
        <v>118.76</v>
      </c>
      <c r="O53">
        <v>0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348.98</v>
      </c>
      <c r="V53">
        <v>20.8</v>
      </c>
      <c r="W53">
        <v>44.92</v>
      </c>
      <c r="X53">
        <v>141.62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16.48</v>
      </c>
      <c r="AF53">
        <v>8.8699999999999992</v>
      </c>
      <c r="AG53">
        <v>42.18</v>
      </c>
      <c r="AH53">
        <v>0</v>
      </c>
      <c r="AI53">
        <v>0</v>
      </c>
      <c r="AJ53">
        <v>0</v>
      </c>
      <c r="AK53">
        <v>52.15</v>
      </c>
      <c r="AL53">
        <v>12.78</v>
      </c>
      <c r="AM53">
        <v>0</v>
      </c>
      <c r="AN53">
        <v>0</v>
      </c>
      <c r="AO53">
        <v>0</v>
      </c>
      <c r="AP53">
        <v>5.76</v>
      </c>
      <c r="AQ53">
        <v>0</v>
      </c>
      <c r="AR53">
        <v>0.66</v>
      </c>
      <c r="AS53">
        <v>4.57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2117.4100000000008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70.05</v>
      </c>
      <c r="H54">
        <v>0</v>
      </c>
      <c r="I54">
        <v>21.92</v>
      </c>
      <c r="J54">
        <v>65.760000000000005</v>
      </c>
      <c r="K54">
        <v>341.57</v>
      </c>
      <c r="L54">
        <v>436.2</v>
      </c>
      <c r="M54">
        <v>92</v>
      </c>
      <c r="N54">
        <v>118.76</v>
      </c>
      <c r="O54">
        <v>0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348.98</v>
      </c>
      <c r="V54">
        <v>20.8</v>
      </c>
      <c r="W54">
        <v>44.92</v>
      </c>
      <c r="X54">
        <v>141.62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16.48</v>
      </c>
      <c r="AF54">
        <v>8.8699999999999992</v>
      </c>
      <c r="AG54">
        <v>42.18</v>
      </c>
      <c r="AH54">
        <v>0</v>
      </c>
      <c r="AI54">
        <v>0</v>
      </c>
      <c r="AJ54">
        <v>0</v>
      </c>
      <c r="AK54">
        <v>52.15</v>
      </c>
      <c r="AL54">
        <v>12.78</v>
      </c>
      <c r="AM54">
        <v>0</v>
      </c>
      <c r="AN54">
        <v>0</v>
      </c>
      <c r="AO54">
        <v>0</v>
      </c>
      <c r="AP54">
        <v>5.76</v>
      </c>
      <c r="AQ54">
        <v>0</v>
      </c>
      <c r="AR54">
        <v>0.66</v>
      </c>
      <c r="AS54">
        <v>4.57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2117.4100000000008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70.05</v>
      </c>
      <c r="H55">
        <v>0</v>
      </c>
      <c r="I55">
        <v>21.92</v>
      </c>
      <c r="J55">
        <v>65.760000000000005</v>
      </c>
      <c r="K55">
        <v>341.57</v>
      </c>
      <c r="L55">
        <v>436.2</v>
      </c>
      <c r="M55">
        <v>92</v>
      </c>
      <c r="N55">
        <v>118.76</v>
      </c>
      <c r="O55">
        <v>0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348.98</v>
      </c>
      <c r="V55">
        <v>20.8</v>
      </c>
      <c r="W55">
        <v>44.92</v>
      </c>
      <c r="X55">
        <v>141.62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16.48</v>
      </c>
      <c r="AF55">
        <v>8.8699999999999992</v>
      </c>
      <c r="AG55">
        <v>42.18</v>
      </c>
      <c r="AH55">
        <v>0</v>
      </c>
      <c r="AI55">
        <v>0</v>
      </c>
      <c r="AJ55">
        <v>0</v>
      </c>
      <c r="AK55">
        <v>52.15</v>
      </c>
      <c r="AL55">
        <v>12.78</v>
      </c>
      <c r="AM55">
        <v>0</v>
      </c>
      <c r="AN55">
        <v>0</v>
      </c>
      <c r="AO55">
        <v>0</v>
      </c>
      <c r="AP55">
        <v>5.76</v>
      </c>
      <c r="AQ55">
        <v>0</v>
      </c>
      <c r="AR55">
        <v>0.66</v>
      </c>
      <c r="AS55">
        <v>4.57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2117.4100000000008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70.05</v>
      </c>
      <c r="H56">
        <v>0</v>
      </c>
      <c r="I56">
        <v>21.92</v>
      </c>
      <c r="J56">
        <v>65.760000000000005</v>
      </c>
      <c r="K56">
        <v>341.57</v>
      </c>
      <c r="L56">
        <v>436.2</v>
      </c>
      <c r="M56">
        <v>92</v>
      </c>
      <c r="N56">
        <v>118.76</v>
      </c>
      <c r="O56">
        <v>0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348.98</v>
      </c>
      <c r="V56">
        <v>20.8</v>
      </c>
      <c r="W56">
        <v>44.92</v>
      </c>
      <c r="X56">
        <v>141.62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16.48</v>
      </c>
      <c r="AF56">
        <v>8.8699999999999992</v>
      </c>
      <c r="AG56">
        <v>42.18</v>
      </c>
      <c r="AH56">
        <v>0</v>
      </c>
      <c r="AI56">
        <v>0</v>
      </c>
      <c r="AJ56">
        <v>0</v>
      </c>
      <c r="AK56">
        <v>52.15</v>
      </c>
      <c r="AL56">
        <v>12.78</v>
      </c>
      <c r="AM56">
        <v>0</v>
      </c>
      <c r="AN56">
        <v>0</v>
      </c>
      <c r="AO56">
        <v>0</v>
      </c>
      <c r="AP56">
        <v>5.76</v>
      </c>
      <c r="AQ56">
        <v>0</v>
      </c>
      <c r="AR56">
        <v>0.66</v>
      </c>
      <c r="AS56">
        <v>4.57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2117.4100000000008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70.05</v>
      </c>
      <c r="H57">
        <v>0</v>
      </c>
      <c r="I57">
        <v>21.92</v>
      </c>
      <c r="J57">
        <v>65.760000000000005</v>
      </c>
      <c r="K57">
        <v>341.57</v>
      </c>
      <c r="L57">
        <v>436.2</v>
      </c>
      <c r="M57">
        <v>92</v>
      </c>
      <c r="N57">
        <v>118.76</v>
      </c>
      <c r="O57">
        <v>0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348.98</v>
      </c>
      <c r="V57">
        <v>20.8</v>
      </c>
      <c r="W57">
        <v>44.92</v>
      </c>
      <c r="X57">
        <v>141.62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16.48</v>
      </c>
      <c r="AF57">
        <v>8.8699999999999992</v>
      </c>
      <c r="AG57">
        <v>42.18</v>
      </c>
      <c r="AH57">
        <v>0</v>
      </c>
      <c r="AI57">
        <v>0</v>
      </c>
      <c r="AJ57">
        <v>0</v>
      </c>
      <c r="AK57">
        <v>52.15</v>
      </c>
      <c r="AL57">
        <v>12.78</v>
      </c>
      <c r="AM57">
        <v>0</v>
      </c>
      <c r="AN57">
        <v>0</v>
      </c>
      <c r="AO57">
        <v>0</v>
      </c>
      <c r="AP57">
        <v>11.91</v>
      </c>
      <c r="AQ57">
        <v>0</v>
      </c>
      <c r="AR57">
        <v>0.66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2123.5600000000004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70.05</v>
      </c>
      <c r="H58">
        <v>0</v>
      </c>
      <c r="I58">
        <v>21.92</v>
      </c>
      <c r="J58">
        <v>65.760000000000005</v>
      </c>
      <c r="K58">
        <v>341.57</v>
      </c>
      <c r="L58">
        <v>436.2</v>
      </c>
      <c r="M58">
        <v>92</v>
      </c>
      <c r="N58">
        <v>118.76</v>
      </c>
      <c r="O58">
        <v>0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348.98</v>
      </c>
      <c r="V58">
        <v>20.8</v>
      </c>
      <c r="W58">
        <v>44.92</v>
      </c>
      <c r="X58">
        <v>141.62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0</v>
      </c>
      <c r="AE58">
        <v>16.48</v>
      </c>
      <c r="AF58">
        <v>8.8699999999999992</v>
      </c>
      <c r="AG58">
        <v>42.18</v>
      </c>
      <c r="AH58">
        <v>0</v>
      </c>
      <c r="AI58">
        <v>0</v>
      </c>
      <c r="AJ58">
        <v>0</v>
      </c>
      <c r="AK58">
        <v>52.15</v>
      </c>
      <c r="AL58">
        <v>12.78</v>
      </c>
      <c r="AM58">
        <v>0</v>
      </c>
      <c r="AN58">
        <v>0</v>
      </c>
      <c r="AO58">
        <v>0</v>
      </c>
      <c r="AP58">
        <v>5.76</v>
      </c>
      <c r="AQ58">
        <v>0</v>
      </c>
      <c r="AR58">
        <v>0.66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2117.4100000000008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70.05</v>
      </c>
      <c r="H59">
        <v>0</v>
      </c>
      <c r="I59">
        <v>21.92</v>
      </c>
      <c r="J59">
        <v>65.760000000000005</v>
      </c>
      <c r="K59">
        <v>341.57</v>
      </c>
      <c r="L59">
        <v>436.2</v>
      </c>
      <c r="M59">
        <v>92</v>
      </c>
      <c r="N59">
        <v>118.76</v>
      </c>
      <c r="O59">
        <v>0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348.98</v>
      </c>
      <c r="V59">
        <v>20.8</v>
      </c>
      <c r="W59">
        <v>44.92</v>
      </c>
      <c r="X59">
        <v>141.62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16.48</v>
      </c>
      <c r="AF59">
        <v>8.8699999999999992</v>
      </c>
      <c r="AG59">
        <v>42.18</v>
      </c>
      <c r="AH59">
        <v>0</v>
      </c>
      <c r="AI59">
        <v>0</v>
      </c>
      <c r="AJ59">
        <v>0</v>
      </c>
      <c r="AK59">
        <v>52.15</v>
      </c>
      <c r="AL59">
        <v>12.78</v>
      </c>
      <c r="AM59">
        <v>0</v>
      </c>
      <c r="AN59">
        <v>0</v>
      </c>
      <c r="AO59">
        <v>0</v>
      </c>
      <c r="AP59">
        <v>5.76</v>
      </c>
      <c r="AQ59">
        <v>0</v>
      </c>
      <c r="AR59">
        <v>0.66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2117.4100000000008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70.05</v>
      </c>
      <c r="H60">
        <v>0</v>
      </c>
      <c r="I60">
        <v>21.92</v>
      </c>
      <c r="J60">
        <v>65.760000000000005</v>
      </c>
      <c r="K60">
        <v>341.57</v>
      </c>
      <c r="L60">
        <v>436.2</v>
      </c>
      <c r="M60">
        <v>92</v>
      </c>
      <c r="N60">
        <v>118.76</v>
      </c>
      <c r="O60">
        <v>0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348.98</v>
      </c>
      <c r="V60">
        <v>20.8</v>
      </c>
      <c r="W60">
        <v>44.92</v>
      </c>
      <c r="X60">
        <v>141.62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16.48</v>
      </c>
      <c r="AF60">
        <v>8.8699999999999992</v>
      </c>
      <c r="AG60">
        <v>42.18</v>
      </c>
      <c r="AH60">
        <v>0</v>
      </c>
      <c r="AI60">
        <v>0</v>
      </c>
      <c r="AJ60">
        <v>0</v>
      </c>
      <c r="AK60">
        <v>52.15</v>
      </c>
      <c r="AL60">
        <v>12.78</v>
      </c>
      <c r="AM60">
        <v>0</v>
      </c>
      <c r="AN60">
        <v>0</v>
      </c>
      <c r="AO60">
        <v>0</v>
      </c>
      <c r="AP60">
        <v>5.76</v>
      </c>
      <c r="AQ60">
        <v>0</v>
      </c>
      <c r="AR60">
        <v>0.66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2117.4100000000008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70.05</v>
      </c>
      <c r="H61">
        <v>0</v>
      </c>
      <c r="I61">
        <v>21.92</v>
      </c>
      <c r="J61">
        <v>65.760000000000005</v>
      </c>
      <c r="K61">
        <v>341.57</v>
      </c>
      <c r="L61">
        <v>436.2</v>
      </c>
      <c r="M61">
        <v>92</v>
      </c>
      <c r="N61">
        <v>118.76</v>
      </c>
      <c r="O61">
        <v>0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348.98</v>
      </c>
      <c r="V61">
        <v>20.8</v>
      </c>
      <c r="W61">
        <v>44.92</v>
      </c>
      <c r="X61">
        <v>141.62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16.48</v>
      </c>
      <c r="AF61">
        <v>8.8699999999999992</v>
      </c>
      <c r="AG61">
        <v>42.18</v>
      </c>
      <c r="AH61">
        <v>19.89</v>
      </c>
      <c r="AI61">
        <v>0</v>
      </c>
      <c r="AJ61">
        <v>0</v>
      </c>
      <c r="AK61">
        <v>52.15</v>
      </c>
      <c r="AL61">
        <v>12.78</v>
      </c>
      <c r="AM61">
        <v>0</v>
      </c>
      <c r="AN61">
        <v>0</v>
      </c>
      <c r="AO61">
        <v>0</v>
      </c>
      <c r="AP61">
        <v>5.76</v>
      </c>
      <c r="AQ61">
        <v>0</v>
      </c>
      <c r="AR61">
        <v>0.66</v>
      </c>
      <c r="AS61">
        <v>4.57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2137.3000000000011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70.05</v>
      </c>
      <c r="H62">
        <v>0</v>
      </c>
      <c r="I62">
        <v>21.92</v>
      </c>
      <c r="J62">
        <v>65.760000000000005</v>
      </c>
      <c r="K62">
        <v>341.57</v>
      </c>
      <c r="L62">
        <v>436.2</v>
      </c>
      <c r="M62">
        <v>92</v>
      </c>
      <c r="N62">
        <v>118.76</v>
      </c>
      <c r="O62">
        <v>0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348.98</v>
      </c>
      <c r="V62">
        <v>20.8</v>
      </c>
      <c r="W62">
        <v>44.92</v>
      </c>
      <c r="X62">
        <v>141.62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16.48</v>
      </c>
      <c r="AF62">
        <v>8.8699999999999992</v>
      </c>
      <c r="AG62">
        <v>42.18</v>
      </c>
      <c r="AH62">
        <v>19.89</v>
      </c>
      <c r="AI62">
        <v>0</v>
      </c>
      <c r="AJ62">
        <v>0</v>
      </c>
      <c r="AK62">
        <v>52.15</v>
      </c>
      <c r="AL62">
        <v>12.78</v>
      </c>
      <c r="AM62">
        <v>0</v>
      </c>
      <c r="AN62">
        <v>0</v>
      </c>
      <c r="AO62">
        <v>0</v>
      </c>
      <c r="AP62">
        <v>5.76</v>
      </c>
      <c r="AQ62">
        <v>0</v>
      </c>
      <c r="AR62">
        <v>0.66</v>
      </c>
      <c r="AS62">
        <v>4.57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2137.3000000000011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70.05</v>
      </c>
      <c r="H63">
        <v>0</v>
      </c>
      <c r="I63">
        <v>21.92</v>
      </c>
      <c r="J63">
        <v>65.760000000000005</v>
      </c>
      <c r="K63">
        <v>341.57</v>
      </c>
      <c r="L63">
        <v>436.2</v>
      </c>
      <c r="M63">
        <v>92</v>
      </c>
      <c r="N63">
        <v>118.76</v>
      </c>
      <c r="O63">
        <v>0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348.98</v>
      </c>
      <c r="V63">
        <v>20.8</v>
      </c>
      <c r="W63">
        <v>44.92</v>
      </c>
      <c r="X63">
        <v>141.62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0</v>
      </c>
      <c r="AE63">
        <v>16.48</v>
      </c>
      <c r="AF63">
        <v>8.8699999999999992</v>
      </c>
      <c r="AG63">
        <v>42.18</v>
      </c>
      <c r="AH63">
        <v>19.89</v>
      </c>
      <c r="AI63">
        <v>0</v>
      </c>
      <c r="AJ63">
        <v>0</v>
      </c>
      <c r="AK63">
        <v>52.15</v>
      </c>
      <c r="AL63">
        <v>12.78</v>
      </c>
      <c r="AM63">
        <v>0</v>
      </c>
      <c r="AN63">
        <v>0</v>
      </c>
      <c r="AO63">
        <v>0</v>
      </c>
      <c r="AP63">
        <v>11.91</v>
      </c>
      <c r="AQ63">
        <v>0</v>
      </c>
      <c r="AR63">
        <v>0.66</v>
      </c>
      <c r="AS63">
        <v>4.57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2143.4500000000007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70.05</v>
      </c>
      <c r="H64">
        <v>0</v>
      </c>
      <c r="I64">
        <v>21.92</v>
      </c>
      <c r="J64">
        <v>65.760000000000005</v>
      </c>
      <c r="K64">
        <v>341.57</v>
      </c>
      <c r="L64">
        <v>436.2</v>
      </c>
      <c r="M64">
        <v>92</v>
      </c>
      <c r="N64">
        <v>118.76</v>
      </c>
      <c r="O64">
        <v>0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348.98</v>
      </c>
      <c r="V64">
        <v>20.8</v>
      </c>
      <c r="W64">
        <v>44.92</v>
      </c>
      <c r="X64">
        <v>141.62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0</v>
      </c>
      <c r="AE64">
        <v>32.96</v>
      </c>
      <c r="AF64">
        <v>8.8699999999999992</v>
      </c>
      <c r="AG64">
        <v>42.18</v>
      </c>
      <c r="AH64">
        <v>19.89</v>
      </c>
      <c r="AI64">
        <v>0</v>
      </c>
      <c r="AJ64">
        <v>0</v>
      </c>
      <c r="AK64">
        <v>52.15</v>
      </c>
      <c r="AL64">
        <v>12.78</v>
      </c>
      <c r="AM64">
        <v>0</v>
      </c>
      <c r="AN64">
        <v>0</v>
      </c>
      <c r="AO64">
        <v>0</v>
      </c>
      <c r="AP64">
        <v>5.76</v>
      </c>
      <c r="AQ64">
        <v>0</v>
      </c>
      <c r="AR64">
        <v>0.66</v>
      </c>
      <c r="AS64">
        <v>4.57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2153.7800000000011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70.05</v>
      </c>
      <c r="H65">
        <v>0</v>
      </c>
      <c r="I65">
        <v>21.92</v>
      </c>
      <c r="J65">
        <v>65.760000000000005</v>
      </c>
      <c r="K65">
        <v>341.57</v>
      </c>
      <c r="L65">
        <v>436.2</v>
      </c>
      <c r="M65">
        <v>92</v>
      </c>
      <c r="N65">
        <v>118.76</v>
      </c>
      <c r="O65">
        <v>0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348.98</v>
      </c>
      <c r="V65">
        <v>20.8</v>
      </c>
      <c r="W65">
        <v>44.92</v>
      </c>
      <c r="X65">
        <v>141.62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0</v>
      </c>
      <c r="AE65">
        <v>32.96</v>
      </c>
      <c r="AF65">
        <v>8.8699999999999992</v>
      </c>
      <c r="AG65">
        <v>42.18</v>
      </c>
      <c r="AH65">
        <v>19.89</v>
      </c>
      <c r="AI65">
        <v>0</v>
      </c>
      <c r="AJ65">
        <v>0</v>
      </c>
      <c r="AK65">
        <v>52.15</v>
      </c>
      <c r="AL65">
        <v>2.33</v>
      </c>
      <c r="AM65">
        <v>0</v>
      </c>
      <c r="AN65">
        <v>0</v>
      </c>
      <c r="AO65">
        <v>0</v>
      </c>
      <c r="AP65">
        <v>5.76</v>
      </c>
      <c r="AQ65">
        <v>8.25</v>
      </c>
      <c r="AR65">
        <v>0.66</v>
      </c>
      <c r="AS65">
        <v>4.57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2151.5800000000008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70.05</v>
      </c>
      <c r="H66">
        <v>0</v>
      </c>
      <c r="I66">
        <v>21.92</v>
      </c>
      <c r="J66">
        <v>65.760000000000005</v>
      </c>
      <c r="K66">
        <v>341.57</v>
      </c>
      <c r="L66">
        <v>436.2</v>
      </c>
      <c r="M66">
        <v>92</v>
      </c>
      <c r="N66">
        <v>118.76</v>
      </c>
      <c r="O66">
        <v>0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348.98</v>
      </c>
      <c r="V66">
        <v>20.8</v>
      </c>
      <c r="W66">
        <v>44.92</v>
      </c>
      <c r="X66">
        <v>141.62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0</v>
      </c>
      <c r="AE66">
        <v>32.96</v>
      </c>
      <c r="AF66">
        <v>8.8699999999999992</v>
      </c>
      <c r="AG66">
        <v>42.18</v>
      </c>
      <c r="AH66">
        <v>19.89</v>
      </c>
      <c r="AI66">
        <v>0</v>
      </c>
      <c r="AJ66">
        <v>0</v>
      </c>
      <c r="AK66">
        <v>52.15</v>
      </c>
      <c r="AL66">
        <v>2.33</v>
      </c>
      <c r="AM66">
        <v>0</v>
      </c>
      <c r="AN66">
        <v>0</v>
      </c>
      <c r="AO66">
        <v>0</v>
      </c>
      <c r="AP66">
        <v>5.76</v>
      </c>
      <c r="AQ66">
        <v>14.93</v>
      </c>
      <c r="AR66">
        <v>0.66</v>
      </c>
      <c r="AS66">
        <v>4.57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2158.2600000000007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70.05</v>
      </c>
      <c r="H67">
        <v>0</v>
      </c>
      <c r="I67">
        <v>21.92</v>
      </c>
      <c r="J67">
        <v>65.760000000000005</v>
      </c>
      <c r="K67">
        <v>341.57</v>
      </c>
      <c r="L67">
        <v>436.2</v>
      </c>
      <c r="M67">
        <v>92</v>
      </c>
      <c r="N67">
        <v>118.76</v>
      </c>
      <c r="O67">
        <v>0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348.98</v>
      </c>
      <c r="V67">
        <v>20.8</v>
      </c>
      <c r="W67">
        <v>44.92</v>
      </c>
      <c r="X67">
        <v>141.62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0</v>
      </c>
      <c r="AE67">
        <v>32.96</v>
      </c>
      <c r="AF67">
        <v>8.8699999999999992</v>
      </c>
      <c r="AG67">
        <v>42.18</v>
      </c>
      <c r="AH67">
        <v>19.89</v>
      </c>
      <c r="AI67">
        <v>0</v>
      </c>
      <c r="AJ67">
        <v>0</v>
      </c>
      <c r="AK67">
        <v>52.15</v>
      </c>
      <c r="AL67">
        <v>2.33</v>
      </c>
      <c r="AM67">
        <v>0</v>
      </c>
      <c r="AN67">
        <v>0</v>
      </c>
      <c r="AO67">
        <v>0</v>
      </c>
      <c r="AP67">
        <v>5.76</v>
      </c>
      <c r="AQ67">
        <v>14.93</v>
      </c>
      <c r="AR67">
        <v>0.66</v>
      </c>
      <c r="AS67">
        <v>4.57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2157.2100000000005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70.05</v>
      </c>
      <c r="H68">
        <v>0</v>
      </c>
      <c r="I68">
        <v>21.92</v>
      </c>
      <c r="J68">
        <v>65.760000000000005</v>
      </c>
      <c r="K68">
        <v>341.57</v>
      </c>
      <c r="L68">
        <v>436.2</v>
      </c>
      <c r="M68">
        <v>92</v>
      </c>
      <c r="N68">
        <v>118.76</v>
      </c>
      <c r="O68">
        <v>0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348.98</v>
      </c>
      <c r="V68">
        <v>20.8</v>
      </c>
      <c r="W68">
        <v>44.92</v>
      </c>
      <c r="X68">
        <v>141.62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0</v>
      </c>
      <c r="AE68">
        <v>32.96</v>
      </c>
      <c r="AF68">
        <v>8.8699999999999992</v>
      </c>
      <c r="AG68">
        <v>42.18</v>
      </c>
      <c r="AH68">
        <v>37.880000000000003</v>
      </c>
      <c r="AI68">
        <v>0</v>
      </c>
      <c r="AJ68">
        <v>0</v>
      </c>
      <c r="AK68">
        <v>52.15</v>
      </c>
      <c r="AL68">
        <v>2.33</v>
      </c>
      <c r="AM68">
        <v>0</v>
      </c>
      <c r="AN68">
        <v>0</v>
      </c>
      <c r="AO68">
        <v>0</v>
      </c>
      <c r="AP68">
        <v>5.76</v>
      </c>
      <c r="AQ68">
        <v>30.87</v>
      </c>
      <c r="AR68">
        <v>0.66</v>
      </c>
      <c r="AS68">
        <v>4.57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2191.1400000000003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70.05</v>
      </c>
      <c r="H69">
        <v>0</v>
      </c>
      <c r="I69">
        <v>21.92</v>
      </c>
      <c r="J69">
        <v>65.760000000000005</v>
      </c>
      <c r="K69">
        <v>341.57</v>
      </c>
      <c r="L69">
        <v>436.2</v>
      </c>
      <c r="M69">
        <v>92</v>
      </c>
      <c r="N69">
        <v>118.76</v>
      </c>
      <c r="O69">
        <v>0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348.98</v>
      </c>
      <c r="V69">
        <v>20.8</v>
      </c>
      <c r="W69">
        <v>44.92</v>
      </c>
      <c r="X69">
        <v>141.62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9.1300000000000008</v>
      </c>
      <c r="AE69">
        <v>32.96</v>
      </c>
      <c r="AF69">
        <v>8.8699999999999992</v>
      </c>
      <c r="AG69">
        <v>42.18</v>
      </c>
      <c r="AH69">
        <v>56.82</v>
      </c>
      <c r="AI69">
        <v>0</v>
      </c>
      <c r="AJ69">
        <v>0</v>
      </c>
      <c r="AK69">
        <v>52.15</v>
      </c>
      <c r="AL69">
        <v>2.33</v>
      </c>
      <c r="AM69">
        <v>0</v>
      </c>
      <c r="AN69">
        <v>0</v>
      </c>
      <c r="AO69">
        <v>0</v>
      </c>
      <c r="AP69">
        <v>5.76</v>
      </c>
      <c r="AQ69">
        <v>30.87</v>
      </c>
      <c r="AR69">
        <v>0.66</v>
      </c>
      <c r="AS69">
        <v>4.57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2219.2100000000005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70.05</v>
      </c>
      <c r="H70">
        <v>0</v>
      </c>
      <c r="I70">
        <v>21.92</v>
      </c>
      <c r="J70">
        <v>65.760000000000005</v>
      </c>
      <c r="K70">
        <v>341.57</v>
      </c>
      <c r="L70">
        <v>436.2</v>
      </c>
      <c r="M70">
        <v>92</v>
      </c>
      <c r="N70">
        <v>118.76</v>
      </c>
      <c r="O70">
        <v>0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348.98</v>
      </c>
      <c r="V70">
        <v>20.8</v>
      </c>
      <c r="W70">
        <v>44.92</v>
      </c>
      <c r="X70">
        <v>141.62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9.1300000000000008</v>
      </c>
      <c r="AE70">
        <v>32.96</v>
      </c>
      <c r="AF70">
        <v>8.8699999999999992</v>
      </c>
      <c r="AG70">
        <v>42.18</v>
      </c>
      <c r="AH70">
        <v>75.760000000000005</v>
      </c>
      <c r="AI70">
        <v>0</v>
      </c>
      <c r="AJ70">
        <v>0</v>
      </c>
      <c r="AK70">
        <v>52.15</v>
      </c>
      <c r="AL70">
        <v>2.33</v>
      </c>
      <c r="AM70">
        <v>0</v>
      </c>
      <c r="AN70">
        <v>0</v>
      </c>
      <c r="AO70">
        <v>0</v>
      </c>
      <c r="AP70">
        <v>5.76</v>
      </c>
      <c r="AQ70">
        <v>46.31</v>
      </c>
      <c r="AR70">
        <v>0.66</v>
      </c>
      <c r="AS70">
        <v>4.57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2253.5900000000006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70.05</v>
      </c>
      <c r="H71">
        <v>0</v>
      </c>
      <c r="I71">
        <v>21.92</v>
      </c>
      <c r="J71">
        <v>65.760000000000005</v>
      </c>
      <c r="K71">
        <v>341.57</v>
      </c>
      <c r="L71">
        <v>436.2</v>
      </c>
      <c r="M71">
        <v>92</v>
      </c>
      <c r="N71">
        <v>118.76</v>
      </c>
      <c r="O71">
        <v>0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348.98</v>
      </c>
      <c r="V71">
        <v>20.8</v>
      </c>
      <c r="W71">
        <v>44.92</v>
      </c>
      <c r="X71">
        <v>141.62</v>
      </c>
      <c r="Y71">
        <v>0</v>
      </c>
      <c r="Z71">
        <v>1.1000000000000001</v>
      </c>
      <c r="AA71">
        <v>11.85</v>
      </c>
      <c r="AB71">
        <v>4</v>
      </c>
      <c r="AC71">
        <v>0</v>
      </c>
      <c r="AD71">
        <v>9.1300000000000008</v>
      </c>
      <c r="AE71">
        <v>32.96</v>
      </c>
      <c r="AF71">
        <v>8.8699999999999992</v>
      </c>
      <c r="AG71">
        <v>42.18</v>
      </c>
      <c r="AH71">
        <v>93.56</v>
      </c>
      <c r="AI71">
        <v>0</v>
      </c>
      <c r="AJ71">
        <v>0</v>
      </c>
      <c r="AK71">
        <v>52.15</v>
      </c>
      <c r="AL71">
        <v>2.33</v>
      </c>
      <c r="AM71">
        <v>0</v>
      </c>
      <c r="AN71">
        <v>0</v>
      </c>
      <c r="AO71">
        <v>0</v>
      </c>
      <c r="AP71">
        <v>5.76</v>
      </c>
      <c r="AQ71">
        <v>46.31</v>
      </c>
      <c r="AR71">
        <v>0.66</v>
      </c>
      <c r="AS71">
        <v>4.57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2285.94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70.05</v>
      </c>
      <c r="H72">
        <v>0</v>
      </c>
      <c r="I72">
        <v>21.92</v>
      </c>
      <c r="J72">
        <v>65.760000000000005</v>
      </c>
      <c r="K72">
        <v>341.57</v>
      </c>
      <c r="L72">
        <v>436.2</v>
      </c>
      <c r="M72">
        <v>92</v>
      </c>
      <c r="N72">
        <v>118.76</v>
      </c>
      <c r="O72">
        <v>0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348.98</v>
      </c>
      <c r="V72">
        <v>20.8</v>
      </c>
      <c r="W72">
        <v>44.92</v>
      </c>
      <c r="X72">
        <v>141.62</v>
      </c>
      <c r="Y72">
        <v>0</v>
      </c>
      <c r="Z72">
        <v>2.2000000000000002</v>
      </c>
      <c r="AA72">
        <v>27.17</v>
      </c>
      <c r="AB72">
        <v>8</v>
      </c>
      <c r="AC72">
        <v>9.68</v>
      </c>
      <c r="AD72">
        <v>18.27</v>
      </c>
      <c r="AE72">
        <v>32.96</v>
      </c>
      <c r="AF72">
        <v>8.8699999999999992</v>
      </c>
      <c r="AG72">
        <v>42.18</v>
      </c>
      <c r="AH72">
        <v>104.17</v>
      </c>
      <c r="AI72">
        <v>0</v>
      </c>
      <c r="AJ72">
        <v>0</v>
      </c>
      <c r="AK72">
        <v>52.15</v>
      </c>
      <c r="AL72">
        <v>2.33</v>
      </c>
      <c r="AM72">
        <v>0</v>
      </c>
      <c r="AN72">
        <v>0</v>
      </c>
      <c r="AO72">
        <v>0</v>
      </c>
      <c r="AP72">
        <v>5.76</v>
      </c>
      <c r="AQ72">
        <v>46.31</v>
      </c>
      <c r="AR72">
        <v>0.66</v>
      </c>
      <c r="AS72">
        <v>4.57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2335.7900000000004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70.05</v>
      </c>
      <c r="H73">
        <v>0</v>
      </c>
      <c r="I73">
        <v>21.92</v>
      </c>
      <c r="J73">
        <v>65.760000000000005</v>
      </c>
      <c r="K73">
        <v>341.57</v>
      </c>
      <c r="L73">
        <v>436.2</v>
      </c>
      <c r="M73">
        <v>92</v>
      </c>
      <c r="N73">
        <v>118.76</v>
      </c>
      <c r="O73">
        <v>0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348.98</v>
      </c>
      <c r="V73">
        <v>20.8</v>
      </c>
      <c r="W73">
        <v>44.92</v>
      </c>
      <c r="X73">
        <v>141.62</v>
      </c>
      <c r="Y73">
        <v>0</v>
      </c>
      <c r="Z73">
        <v>6.52</v>
      </c>
      <c r="AA73">
        <v>42.15</v>
      </c>
      <c r="AB73">
        <v>15.99</v>
      </c>
      <c r="AC73">
        <v>19.36</v>
      </c>
      <c r="AD73">
        <v>27.4</v>
      </c>
      <c r="AE73">
        <v>32.96</v>
      </c>
      <c r="AF73">
        <v>8.8699999999999992</v>
      </c>
      <c r="AG73">
        <v>42.18</v>
      </c>
      <c r="AH73">
        <v>140.34</v>
      </c>
      <c r="AI73">
        <v>0</v>
      </c>
      <c r="AJ73">
        <v>0</v>
      </c>
      <c r="AK73">
        <v>52.15</v>
      </c>
      <c r="AL73">
        <v>2.33</v>
      </c>
      <c r="AM73">
        <v>5.27</v>
      </c>
      <c r="AN73">
        <v>0</v>
      </c>
      <c r="AO73">
        <v>0</v>
      </c>
      <c r="AP73">
        <v>5.76</v>
      </c>
      <c r="AQ73">
        <v>62.24</v>
      </c>
      <c r="AR73">
        <v>0.66</v>
      </c>
      <c r="AS73">
        <v>4.57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2439.2600000000002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70.05</v>
      </c>
      <c r="H74">
        <v>0</v>
      </c>
      <c r="I74">
        <v>21.92</v>
      </c>
      <c r="J74">
        <v>65.760000000000005</v>
      </c>
      <c r="K74">
        <v>341.57</v>
      </c>
      <c r="L74">
        <v>436.2</v>
      </c>
      <c r="M74">
        <v>92</v>
      </c>
      <c r="N74">
        <v>118.76</v>
      </c>
      <c r="O74">
        <v>0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348.98</v>
      </c>
      <c r="V74">
        <v>20.8</v>
      </c>
      <c r="W74">
        <v>44.92</v>
      </c>
      <c r="X74">
        <v>141.62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9.86</v>
      </c>
      <c r="AG74">
        <v>42.18</v>
      </c>
      <c r="AH74">
        <v>140.34</v>
      </c>
      <c r="AI74">
        <v>0</v>
      </c>
      <c r="AJ74">
        <v>0</v>
      </c>
      <c r="AK74">
        <v>52.15</v>
      </c>
      <c r="AL74">
        <v>12.78</v>
      </c>
      <c r="AM74">
        <v>10.54</v>
      </c>
      <c r="AN74">
        <v>0</v>
      </c>
      <c r="AO74">
        <v>0</v>
      </c>
      <c r="AP74">
        <v>5.76</v>
      </c>
      <c r="AQ74">
        <v>62.24</v>
      </c>
      <c r="AR74">
        <v>0.66</v>
      </c>
      <c r="AS74">
        <v>4.57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2527.8500000000008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70.05</v>
      </c>
      <c r="H75">
        <v>0</v>
      </c>
      <c r="I75">
        <v>21.92</v>
      </c>
      <c r="J75">
        <v>65.760000000000005</v>
      </c>
      <c r="K75">
        <v>341.57</v>
      </c>
      <c r="L75">
        <v>436.2</v>
      </c>
      <c r="M75">
        <v>92</v>
      </c>
      <c r="N75">
        <v>118.76</v>
      </c>
      <c r="O75">
        <v>0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348.98</v>
      </c>
      <c r="V75">
        <v>20.8</v>
      </c>
      <c r="W75">
        <v>44.92</v>
      </c>
      <c r="X75">
        <v>141.62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9.86</v>
      </c>
      <c r="AG75">
        <v>42.18</v>
      </c>
      <c r="AH75">
        <v>140.34</v>
      </c>
      <c r="AI75">
        <v>0</v>
      </c>
      <c r="AJ75">
        <v>0</v>
      </c>
      <c r="AK75">
        <v>52.15</v>
      </c>
      <c r="AL75">
        <v>69.72</v>
      </c>
      <c r="AM75">
        <v>10.54</v>
      </c>
      <c r="AN75">
        <v>0</v>
      </c>
      <c r="AO75">
        <v>0</v>
      </c>
      <c r="AP75">
        <v>5.76</v>
      </c>
      <c r="AQ75">
        <v>62.24</v>
      </c>
      <c r="AR75">
        <v>0.66</v>
      </c>
      <c r="AS75">
        <v>4.57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2585.3100000000004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70.05</v>
      </c>
      <c r="H76">
        <v>0</v>
      </c>
      <c r="I76">
        <v>21.92</v>
      </c>
      <c r="J76">
        <v>65.760000000000005</v>
      </c>
      <c r="K76">
        <v>341.57</v>
      </c>
      <c r="L76">
        <v>436.2</v>
      </c>
      <c r="M76">
        <v>92</v>
      </c>
      <c r="N76">
        <v>118.76</v>
      </c>
      <c r="O76">
        <v>0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348.98</v>
      </c>
      <c r="V76">
        <v>20.8</v>
      </c>
      <c r="W76">
        <v>44.92</v>
      </c>
      <c r="X76">
        <v>141.62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9.86</v>
      </c>
      <c r="AG76">
        <v>42.18</v>
      </c>
      <c r="AH76">
        <v>140.34</v>
      </c>
      <c r="AI76">
        <v>0</v>
      </c>
      <c r="AJ76">
        <v>0</v>
      </c>
      <c r="AK76">
        <v>52.15</v>
      </c>
      <c r="AL76">
        <v>69.72</v>
      </c>
      <c r="AM76">
        <v>10.54</v>
      </c>
      <c r="AN76">
        <v>0</v>
      </c>
      <c r="AO76">
        <v>0</v>
      </c>
      <c r="AP76">
        <v>11.92</v>
      </c>
      <c r="AQ76">
        <v>62.24</v>
      </c>
      <c r="AR76">
        <v>0.66</v>
      </c>
      <c r="AS76">
        <v>4.57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2591.4700000000003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70.05</v>
      </c>
      <c r="H77">
        <v>0</v>
      </c>
      <c r="I77">
        <v>21.92</v>
      </c>
      <c r="J77">
        <v>65.760000000000005</v>
      </c>
      <c r="K77">
        <v>341.57</v>
      </c>
      <c r="L77">
        <v>436.2</v>
      </c>
      <c r="M77">
        <v>92</v>
      </c>
      <c r="N77">
        <v>118.76</v>
      </c>
      <c r="O77">
        <v>0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348.98</v>
      </c>
      <c r="V77">
        <v>20.8</v>
      </c>
      <c r="W77">
        <v>44.92</v>
      </c>
      <c r="X77">
        <v>141.62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9.86</v>
      </c>
      <c r="AG77">
        <v>42.18</v>
      </c>
      <c r="AH77">
        <v>140.34</v>
      </c>
      <c r="AI77">
        <v>0</v>
      </c>
      <c r="AJ77">
        <v>0</v>
      </c>
      <c r="AK77">
        <v>52.15</v>
      </c>
      <c r="AL77">
        <v>69.72</v>
      </c>
      <c r="AM77">
        <v>10.54</v>
      </c>
      <c r="AN77">
        <v>0</v>
      </c>
      <c r="AO77">
        <v>0</v>
      </c>
      <c r="AP77">
        <v>7.05</v>
      </c>
      <c r="AQ77">
        <v>62.24</v>
      </c>
      <c r="AR77">
        <v>33.119999999999997</v>
      </c>
      <c r="AS77">
        <v>4.57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2619.0600000000004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70.05</v>
      </c>
      <c r="H78">
        <v>0</v>
      </c>
      <c r="I78">
        <v>21.92</v>
      </c>
      <c r="J78">
        <v>65.760000000000005</v>
      </c>
      <c r="K78">
        <v>341.57</v>
      </c>
      <c r="L78">
        <v>436.2</v>
      </c>
      <c r="M78">
        <v>92</v>
      </c>
      <c r="N78">
        <v>118.76</v>
      </c>
      <c r="O78">
        <v>0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348.98</v>
      </c>
      <c r="V78">
        <v>20.8</v>
      </c>
      <c r="W78">
        <v>44.92</v>
      </c>
      <c r="X78">
        <v>141.62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9.86</v>
      </c>
      <c r="AG78">
        <v>42.18</v>
      </c>
      <c r="AH78">
        <v>140.34</v>
      </c>
      <c r="AI78">
        <v>2.5499999999999998</v>
      </c>
      <c r="AJ78">
        <v>0</v>
      </c>
      <c r="AK78">
        <v>52.15</v>
      </c>
      <c r="AL78">
        <v>69.72</v>
      </c>
      <c r="AM78">
        <v>10.54</v>
      </c>
      <c r="AN78">
        <v>0</v>
      </c>
      <c r="AO78">
        <v>0</v>
      </c>
      <c r="AP78">
        <v>5.76</v>
      </c>
      <c r="AQ78">
        <v>62.24</v>
      </c>
      <c r="AR78">
        <v>33.119999999999997</v>
      </c>
      <c r="AS78">
        <v>4.57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2620.6400000000008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70.05</v>
      </c>
      <c r="H79">
        <v>0</v>
      </c>
      <c r="I79">
        <v>21.92</v>
      </c>
      <c r="J79">
        <v>65.760000000000005</v>
      </c>
      <c r="K79">
        <v>341.57</v>
      </c>
      <c r="L79">
        <v>436.2</v>
      </c>
      <c r="M79">
        <v>92</v>
      </c>
      <c r="N79">
        <v>118.76</v>
      </c>
      <c r="O79">
        <v>0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348.98</v>
      </c>
      <c r="V79">
        <v>20.8</v>
      </c>
      <c r="W79">
        <v>44.92</v>
      </c>
      <c r="X79">
        <v>141.62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9.86</v>
      </c>
      <c r="AG79">
        <v>42.18</v>
      </c>
      <c r="AH79">
        <v>140.34</v>
      </c>
      <c r="AI79">
        <v>6.36</v>
      </c>
      <c r="AJ79">
        <v>0</v>
      </c>
      <c r="AK79">
        <v>52.15</v>
      </c>
      <c r="AL79">
        <v>12.78</v>
      </c>
      <c r="AM79">
        <v>10.54</v>
      </c>
      <c r="AN79">
        <v>0</v>
      </c>
      <c r="AO79">
        <v>0</v>
      </c>
      <c r="AP79">
        <v>5.76</v>
      </c>
      <c r="AQ79">
        <v>62.24</v>
      </c>
      <c r="AR79">
        <v>1.66</v>
      </c>
      <c r="AS79">
        <v>4.57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2536.2600000000011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70.05</v>
      </c>
      <c r="H80">
        <v>0</v>
      </c>
      <c r="I80">
        <v>21.92</v>
      </c>
      <c r="J80">
        <v>65.760000000000005</v>
      </c>
      <c r="K80">
        <v>341.57</v>
      </c>
      <c r="L80">
        <v>436.2</v>
      </c>
      <c r="M80">
        <v>92</v>
      </c>
      <c r="N80">
        <v>118.76</v>
      </c>
      <c r="O80">
        <v>0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348.98</v>
      </c>
      <c r="V80">
        <v>20.8</v>
      </c>
      <c r="W80">
        <v>44.92</v>
      </c>
      <c r="X80">
        <v>141.62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36.549999999999997</v>
      </c>
      <c r="AE80">
        <v>49.43</v>
      </c>
      <c r="AF80">
        <v>9.86</v>
      </c>
      <c r="AG80">
        <v>42.18</v>
      </c>
      <c r="AH80">
        <v>140.34</v>
      </c>
      <c r="AI80">
        <v>33.1</v>
      </c>
      <c r="AJ80">
        <v>0</v>
      </c>
      <c r="AK80">
        <v>52.15</v>
      </c>
      <c r="AL80">
        <v>12.78</v>
      </c>
      <c r="AM80">
        <v>10.54</v>
      </c>
      <c r="AN80">
        <v>0</v>
      </c>
      <c r="AO80">
        <v>0</v>
      </c>
      <c r="AP80">
        <v>5.76</v>
      </c>
      <c r="AQ80">
        <v>62.24</v>
      </c>
      <c r="AR80">
        <v>0.66</v>
      </c>
      <c r="AS80">
        <v>4.57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2562.0000000000009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70.05</v>
      </c>
      <c r="H81">
        <v>0</v>
      </c>
      <c r="I81">
        <v>21.92</v>
      </c>
      <c r="J81">
        <v>65.760000000000005</v>
      </c>
      <c r="K81">
        <v>341.57</v>
      </c>
      <c r="L81">
        <v>436.2</v>
      </c>
      <c r="M81">
        <v>92</v>
      </c>
      <c r="N81">
        <v>118.76</v>
      </c>
      <c r="O81">
        <v>0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348.98</v>
      </c>
      <c r="V81">
        <v>20.8</v>
      </c>
      <c r="W81">
        <v>44.92</v>
      </c>
      <c r="X81">
        <v>141.62</v>
      </c>
      <c r="Y81">
        <v>0</v>
      </c>
      <c r="Z81">
        <v>1.1000000000000001</v>
      </c>
      <c r="AA81">
        <v>42.15</v>
      </c>
      <c r="AB81">
        <v>26.34</v>
      </c>
      <c r="AC81">
        <v>19.36</v>
      </c>
      <c r="AD81">
        <v>27.4</v>
      </c>
      <c r="AE81">
        <v>32.96</v>
      </c>
      <c r="AF81">
        <v>8.8699999999999992</v>
      </c>
      <c r="AG81">
        <v>42.18</v>
      </c>
      <c r="AH81">
        <v>116.95</v>
      </c>
      <c r="AI81">
        <v>33.1</v>
      </c>
      <c r="AJ81">
        <v>0</v>
      </c>
      <c r="AK81">
        <v>52.15</v>
      </c>
      <c r="AL81">
        <v>12.78</v>
      </c>
      <c r="AM81">
        <v>5.27</v>
      </c>
      <c r="AN81">
        <v>0</v>
      </c>
      <c r="AO81">
        <v>0</v>
      </c>
      <c r="AP81">
        <v>5.76</v>
      </c>
      <c r="AQ81">
        <v>62.24</v>
      </c>
      <c r="AR81">
        <v>0.66</v>
      </c>
      <c r="AS81">
        <v>4.57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2465.4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70.05</v>
      </c>
      <c r="H82">
        <v>0</v>
      </c>
      <c r="I82">
        <v>21.92</v>
      </c>
      <c r="J82">
        <v>65.760000000000005</v>
      </c>
      <c r="K82">
        <v>341.57</v>
      </c>
      <c r="L82">
        <v>436.2</v>
      </c>
      <c r="M82">
        <v>92</v>
      </c>
      <c r="N82">
        <v>118.76</v>
      </c>
      <c r="O82">
        <v>0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348.98</v>
      </c>
      <c r="V82">
        <v>20.8</v>
      </c>
      <c r="W82">
        <v>44.92</v>
      </c>
      <c r="X82">
        <v>141.62</v>
      </c>
      <c r="Y82">
        <v>0</v>
      </c>
      <c r="Z82">
        <v>0</v>
      </c>
      <c r="AA82">
        <v>27.17</v>
      </c>
      <c r="AB82">
        <v>12</v>
      </c>
      <c r="AC82">
        <v>9.68</v>
      </c>
      <c r="AD82">
        <v>18.27</v>
      </c>
      <c r="AE82">
        <v>32.96</v>
      </c>
      <c r="AF82">
        <v>8.8699999999999992</v>
      </c>
      <c r="AG82">
        <v>42.18</v>
      </c>
      <c r="AH82">
        <v>116.95</v>
      </c>
      <c r="AI82">
        <v>33.1</v>
      </c>
      <c r="AJ82">
        <v>0</v>
      </c>
      <c r="AK82">
        <v>52.15</v>
      </c>
      <c r="AL82">
        <v>12.78</v>
      </c>
      <c r="AM82">
        <v>0</v>
      </c>
      <c r="AN82">
        <v>0</v>
      </c>
      <c r="AO82">
        <v>0</v>
      </c>
      <c r="AP82">
        <v>5.76</v>
      </c>
      <c r="AQ82">
        <v>62.24</v>
      </c>
      <c r="AR82">
        <v>0.66</v>
      </c>
      <c r="AS82">
        <v>4.57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2410.9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436.2</v>
      </c>
      <c r="M83">
        <v>92</v>
      </c>
      <c r="N83">
        <v>118.76</v>
      </c>
      <c r="O83">
        <v>0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348.98</v>
      </c>
      <c r="V83">
        <v>20.8</v>
      </c>
      <c r="W83">
        <v>44.92</v>
      </c>
      <c r="X83">
        <v>141.62</v>
      </c>
      <c r="Y83">
        <v>0</v>
      </c>
      <c r="Z83">
        <v>0</v>
      </c>
      <c r="AA83">
        <v>11.85</v>
      </c>
      <c r="AB83">
        <v>12</v>
      </c>
      <c r="AC83">
        <v>9.68</v>
      </c>
      <c r="AD83">
        <v>9.1300000000000008</v>
      </c>
      <c r="AE83">
        <v>32.96</v>
      </c>
      <c r="AF83">
        <v>8.8699999999999992</v>
      </c>
      <c r="AG83">
        <v>42.18</v>
      </c>
      <c r="AH83">
        <v>93.56</v>
      </c>
      <c r="AI83">
        <v>33.1</v>
      </c>
      <c r="AJ83">
        <v>0</v>
      </c>
      <c r="AK83">
        <v>52.15</v>
      </c>
      <c r="AL83">
        <v>12.78</v>
      </c>
      <c r="AM83">
        <v>0</v>
      </c>
      <c r="AN83">
        <v>0</v>
      </c>
      <c r="AO83">
        <v>0</v>
      </c>
      <c r="AP83">
        <v>5.76</v>
      </c>
      <c r="AQ83">
        <v>62.24</v>
      </c>
      <c r="AR83">
        <v>0.66</v>
      </c>
      <c r="AS83">
        <v>4.57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2363.1600000000003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436.2</v>
      </c>
      <c r="M84">
        <v>92</v>
      </c>
      <c r="N84">
        <v>118.76</v>
      </c>
      <c r="O84">
        <v>0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348.98</v>
      </c>
      <c r="V84">
        <v>20.8</v>
      </c>
      <c r="W84">
        <v>44.92</v>
      </c>
      <c r="X84">
        <v>141.62</v>
      </c>
      <c r="Y84">
        <v>0</v>
      </c>
      <c r="Z84">
        <v>0</v>
      </c>
      <c r="AA84">
        <v>0</v>
      </c>
      <c r="AB84">
        <v>12</v>
      </c>
      <c r="AC84">
        <v>9.68</v>
      </c>
      <c r="AD84">
        <v>9.1300000000000008</v>
      </c>
      <c r="AE84">
        <v>32.96</v>
      </c>
      <c r="AF84">
        <v>8.8699999999999992</v>
      </c>
      <c r="AG84">
        <v>42.18</v>
      </c>
      <c r="AH84">
        <v>93.56</v>
      </c>
      <c r="AI84">
        <v>33.1</v>
      </c>
      <c r="AJ84">
        <v>0</v>
      </c>
      <c r="AK84">
        <v>52.15</v>
      </c>
      <c r="AL84">
        <v>12.78</v>
      </c>
      <c r="AM84">
        <v>0</v>
      </c>
      <c r="AN84">
        <v>0</v>
      </c>
      <c r="AO84">
        <v>0</v>
      </c>
      <c r="AP84">
        <v>5.76</v>
      </c>
      <c r="AQ84">
        <v>46.69</v>
      </c>
      <c r="AR84">
        <v>0.66</v>
      </c>
      <c r="AS84">
        <v>4.57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2335.7600000000007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436.2</v>
      </c>
      <c r="M85">
        <v>92</v>
      </c>
      <c r="N85">
        <v>118.76</v>
      </c>
      <c r="O85">
        <v>0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348.98</v>
      </c>
      <c r="V85">
        <v>20.8</v>
      </c>
      <c r="W85">
        <v>44.92</v>
      </c>
      <c r="X85">
        <v>141.62</v>
      </c>
      <c r="Y85">
        <v>0</v>
      </c>
      <c r="Z85">
        <v>0</v>
      </c>
      <c r="AA85">
        <v>0</v>
      </c>
      <c r="AB85">
        <v>2.4</v>
      </c>
      <c r="AC85">
        <v>9.68</v>
      </c>
      <c r="AD85">
        <v>9.1300000000000008</v>
      </c>
      <c r="AE85">
        <v>32.96</v>
      </c>
      <c r="AF85">
        <v>8.8699999999999992</v>
      </c>
      <c r="AG85">
        <v>42.18</v>
      </c>
      <c r="AH85">
        <v>70.17</v>
      </c>
      <c r="AI85">
        <v>33.1</v>
      </c>
      <c r="AJ85">
        <v>0</v>
      </c>
      <c r="AK85">
        <v>52.15</v>
      </c>
      <c r="AL85">
        <v>2.33</v>
      </c>
      <c r="AM85">
        <v>0</v>
      </c>
      <c r="AN85">
        <v>0</v>
      </c>
      <c r="AO85">
        <v>0</v>
      </c>
      <c r="AP85">
        <v>5.76</v>
      </c>
      <c r="AQ85">
        <v>46.31</v>
      </c>
      <c r="AR85">
        <v>0.66</v>
      </c>
      <c r="AS85">
        <v>4.57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2291.9400000000005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436.2</v>
      </c>
      <c r="M86">
        <v>92</v>
      </c>
      <c r="N86">
        <v>118.76</v>
      </c>
      <c r="O86">
        <v>0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348.98</v>
      </c>
      <c r="V86">
        <v>20.8</v>
      </c>
      <c r="W86">
        <v>44.92</v>
      </c>
      <c r="X86">
        <v>141.62</v>
      </c>
      <c r="Y86">
        <v>0</v>
      </c>
      <c r="Z86">
        <v>0</v>
      </c>
      <c r="AA86">
        <v>0</v>
      </c>
      <c r="AB86">
        <v>2.4</v>
      </c>
      <c r="AC86">
        <v>9.68</v>
      </c>
      <c r="AD86">
        <v>9.1300000000000008</v>
      </c>
      <c r="AE86">
        <v>32.96</v>
      </c>
      <c r="AF86">
        <v>8.8699999999999992</v>
      </c>
      <c r="AG86">
        <v>42.18</v>
      </c>
      <c r="AH86">
        <v>70.17</v>
      </c>
      <c r="AI86">
        <v>5.09</v>
      </c>
      <c r="AJ86">
        <v>0</v>
      </c>
      <c r="AK86">
        <v>52.15</v>
      </c>
      <c r="AL86">
        <v>2.33</v>
      </c>
      <c r="AM86">
        <v>0</v>
      </c>
      <c r="AN86">
        <v>0</v>
      </c>
      <c r="AO86">
        <v>0</v>
      </c>
      <c r="AP86">
        <v>5.76</v>
      </c>
      <c r="AQ86">
        <v>46.31</v>
      </c>
      <c r="AR86">
        <v>0.66</v>
      </c>
      <c r="AS86">
        <v>4.57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2263.9300000000007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436.2</v>
      </c>
      <c r="M87">
        <v>92</v>
      </c>
      <c r="N87">
        <v>118.76</v>
      </c>
      <c r="O87">
        <v>0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348.98</v>
      </c>
      <c r="V87">
        <v>20.8</v>
      </c>
      <c r="W87">
        <v>44.92</v>
      </c>
      <c r="X87">
        <v>141.62</v>
      </c>
      <c r="Y87">
        <v>0</v>
      </c>
      <c r="Z87">
        <v>0</v>
      </c>
      <c r="AA87">
        <v>0</v>
      </c>
      <c r="AB87">
        <v>2.4</v>
      </c>
      <c r="AC87">
        <v>9.68</v>
      </c>
      <c r="AD87">
        <v>9.1300000000000008</v>
      </c>
      <c r="AE87">
        <v>32.96</v>
      </c>
      <c r="AF87">
        <v>8.8699999999999992</v>
      </c>
      <c r="AG87">
        <v>42.18</v>
      </c>
      <c r="AH87">
        <v>70.17</v>
      </c>
      <c r="AI87">
        <v>2.5499999999999998</v>
      </c>
      <c r="AJ87">
        <v>0</v>
      </c>
      <c r="AK87">
        <v>52.15</v>
      </c>
      <c r="AL87">
        <v>2.33</v>
      </c>
      <c r="AM87">
        <v>0</v>
      </c>
      <c r="AN87">
        <v>0</v>
      </c>
      <c r="AO87">
        <v>0</v>
      </c>
      <c r="AP87">
        <v>5.76</v>
      </c>
      <c r="AQ87">
        <v>30.87</v>
      </c>
      <c r="AR87">
        <v>35.33</v>
      </c>
      <c r="AS87">
        <v>4.57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2280.6200000000008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436.2</v>
      </c>
      <c r="M88">
        <v>92</v>
      </c>
      <c r="N88">
        <v>118.76</v>
      </c>
      <c r="O88">
        <v>0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348.98</v>
      </c>
      <c r="V88">
        <v>20.8</v>
      </c>
      <c r="W88">
        <v>44.92</v>
      </c>
      <c r="X88">
        <v>141.62</v>
      </c>
      <c r="Y88">
        <v>0</v>
      </c>
      <c r="Z88">
        <v>0</v>
      </c>
      <c r="AA88">
        <v>0</v>
      </c>
      <c r="AB88">
        <v>2.4</v>
      </c>
      <c r="AC88">
        <v>9.68</v>
      </c>
      <c r="AD88">
        <v>9.1300000000000008</v>
      </c>
      <c r="AE88">
        <v>32.96</v>
      </c>
      <c r="AF88">
        <v>8.8699999999999992</v>
      </c>
      <c r="AG88">
        <v>42.18</v>
      </c>
      <c r="AH88">
        <v>46.78</v>
      </c>
      <c r="AI88">
        <v>0</v>
      </c>
      <c r="AJ88">
        <v>0</v>
      </c>
      <c r="AK88">
        <v>52.15</v>
      </c>
      <c r="AL88">
        <v>2.33</v>
      </c>
      <c r="AM88">
        <v>0</v>
      </c>
      <c r="AN88">
        <v>0</v>
      </c>
      <c r="AO88">
        <v>0</v>
      </c>
      <c r="AP88">
        <v>5.76</v>
      </c>
      <c r="AQ88">
        <v>30.87</v>
      </c>
      <c r="AR88">
        <v>35.33</v>
      </c>
      <c r="AS88">
        <v>4.57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2254.6800000000007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436.2</v>
      </c>
      <c r="M89">
        <v>92</v>
      </c>
      <c r="N89">
        <v>118.76</v>
      </c>
      <c r="O89">
        <v>0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369.22</v>
      </c>
      <c r="V89">
        <v>20.8</v>
      </c>
      <c r="W89">
        <v>44.92</v>
      </c>
      <c r="X89">
        <v>141.62</v>
      </c>
      <c r="Y89">
        <v>0</v>
      </c>
      <c r="Z89">
        <v>0</v>
      </c>
      <c r="AA89">
        <v>0</v>
      </c>
      <c r="AB89">
        <v>2.4</v>
      </c>
      <c r="AC89">
        <v>9.68</v>
      </c>
      <c r="AD89">
        <v>9.1300000000000008</v>
      </c>
      <c r="AE89">
        <v>32.96</v>
      </c>
      <c r="AF89">
        <v>8.8699999999999992</v>
      </c>
      <c r="AG89">
        <v>42.18</v>
      </c>
      <c r="AH89">
        <v>46.78</v>
      </c>
      <c r="AI89">
        <v>0</v>
      </c>
      <c r="AJ89">
        <v>0</v>
      </c>
      <c r="AK89">
        <v>52.15</v>
      </c>
      <c r="AL89">
        <v>2.33</v>
      </c>
      <c r="AM89">
        <v>0</v>
      </c>
      <c r="AN89">
        <v>0</v>
      </c>
      <c r="AO89">
        <v>0</v>
      </c>
      <c r="AP89">
        <v>5.76</v>
      </c>
      <c r="AQ89">
        <v>30.87</v>
      </c>
      <c r="AR89">
        <v>1.66</v>
      </c>
      <c r="AS89">
        <v>4.57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2241.2500000000009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436.2</v>
      </c>
      <c r="M90">
        <v>92</v>
      </c>
      <c r="N90">
        <v>118.76</v>
      </c>
      <c r="O90">
        <v>0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389.48</v>
      </c>
      <c r="V90">
        <v>20.8</v>
      </c>
      <c r="W90">
        <v>44.92</v>
      </c>
      <c r="X90">
        <v>141.62</v>
      </c>
      <c r="Y90">
        <v>0</v>
      </c>
      <c r="Z90">
        <v>0</v>
      </c>
      <c r="AA90">
        <v>0</v>
      </c>
      <c r="AB90">
        <v>2.4</v>
      </c>
      <c r="AC90">
        <v>9.68</v>
      </c>
      <c r="AD90">
        <v>9.1300000000000008</v>
      </c>
      <c r="AE90">
        <v>32.96</v>
      </c>
      <c r="AF90">
        <v>8.8699999999999992</v>
      </c>
      <c r="AG90">
        <v>42.18</v>
      </c>
      <c r="AH90">
        <v>23.39</v>
      </c>
      <c r="AI90">
        <v>0</v>
      </c>
      <c r="AJ90">
        <v>0</v>
      </c>
      <c r="AK90">
        <v>52.15</v>
      </c>
      <c r="AL90">
        <v>2.33</v>
      </c>
      <c r="AM90">
        <v>0</v>
      </c>
      <c r="AN90">
        <v>0</v>
      </c>
      <c r="AO90">
        <v>0</v>
      </c>
      <c r="AP90">
        <v>5.76</v>
      </c>
      <c r="AQ90">
        <v>15.56</v>
      </c>
      <c r="AR90">
        <v>0.66</v>
      </c>
      <c r="AS90">
        <v>4.57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2221.8100000000004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436.2</v>
      </c>
      <c r="M91">
        <v>92</v>
      </c>
      <c r="N91">
        <v>118.76</v>
      </c>
      <c r="O91">
        <v>0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398.25</v>
      </c>
      <c r="V91">
        <v>20.8</v>
      </c>
      <c r="W91">
        <v>44.92</v>
      </c>
      <c r="X91">
        <v>141.62</v>
      </c>
      <c r="Y91">
        <v>0</v>
      </c>
      <c r="Z91">
        <v>0</v>
      </c>
      <c r="AA91">
        <v>0</v>
      </c>
      <c r="AB91">
        <v>2.4</v>
      </c>
      <c r="AC91">
        <v>9.68</v>
      </c>
      <c r="AD91">
        <v>9.1300000000000008</v>
      </c>
      <c r="AE91">
        <v>32.96</v>
      </c>
      <c r="AF91">
        <v>8.8699999999999992</v>
      </c>
      <c r="AG91">
        <v>42.18</v>
      </c>
      <c r="AH91">
        <v>23.39</v>
      </c>
      <c r="AI91">
        <v>0</v>
      </c>
      <c r="AJ91">
        <v>0</v>
      </c>
      <c r="AK91">
        <v>52.15</v>
      </c>
      <c r="AL91">
        <v>2.33</v>
      </c>
      <c r="AM91">
        <v>0</v>
      </c>
      <c r="AN91">
        <v>0</v>
      </c>
      <c r="AO91">
        <v>0</v>
      </c>
      <c r="AP91">
        <v>5.76</v>
      </c>
      <c r="AQ91">
        <v>7.06</v>
      </c>
      <c r="AR91">
        <v>0.66</v>
      </c>
      <c r="AS91">
        <v>4.57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2222.6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436.2</v>
      </c>
      <c r="M92">
        <v>92</v>
      </c>
      <c r="N92">
        <v>118.76</v>
      </c>
      <c r="O92">
        <v>0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407.25</v>
      </c>
      <c r="V92">
        <v>20.8</v>
      </c>
      <c r="W92">
        <v>44.92</v>
      </c>
      <c r="X92">
        <v>141.62</v>
      </c>
      <c r="Y92">
        <v>0</v>
      </c>
      <c r="Z92">
        <v>0</v>
      </c>
      <c r="AA92">
        <v>0</v>
      </c>
      <c r="AB92">
        <v>2.4</v>
      </c>
      <c r="AC92">
        <v>9.68</v>
      </c>
      <c r="AD92">
        <v>9.1300000000000008</v>
      </c>
      <c r="AE92">
        <v>32.96</v>
      </c>
      <c r="AF92">
        <v>8.8699999999999992</v>
      </c>
      <c r="AG92">
        <v>42.18</v>
      </c>
      <c r="AH92">
        <v>0</v>
      </c>
      <c r="AI92">
        <v>0</v>
      </c>
      <c r="AJ92">
        <v>0</v>
      </c>
      <c r="AK92">
        <v>52.15</v>
      </c>
      <c r="AL92">
        <v>2.33</v>
      </c>
      <c r="AM92">
        <v>0</v>
      </c>
      <c r="AN92">
        <v>0</v>
      </c>
      <c r="AO92">
        <v>0</v>
      </c>
      <c r="AP92">
        <v>5.76</v>
      </c>
      <c r="AQ92">
        <v>0</v>
      </c>
      <c r="AR92">
        <v>0.66</v>
      </c>
      <c r="AS92">
        <v>10.76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2207.34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436.2</v>
      </c>
      <c r="M93">
        <v>92</v>
      </c>
      <c r="N93">
        <v>118.76</v>
      </c>
      <c r="O93">
        <v>0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414</v>
      </c>
      <c r="V93">
        <v>20.8</v>
      </c>
      <c r="W93">
        <v>44.92</v>
      </c>
      <c r="X93">
        <v>141.62</v>
      </c>
      <c r="Y93">
        <v>0</v>
      </c>
      <c r="Z93">
        <v>0</v>
      </c>
      <c r="AA93">
        <v>0</v>
      </c>
      <c r="AB93">
        <v>2.4</v>
      </c>
      <c r="AC93">
        <v>0</v>
      </c>
      <c r="AD93">
        <v>9.1300000000000008</v>
      </c>
      <c r="AE93">
        <v>32.96</v>
      </c>
      <c r="AF93">
        <v>8.8699999999999992</v>
      </c>
      <c r="AG93">
        <v>42.18</v>
      </c>
      <c r="AH93">
        <v>0</v>
      </c>
      <c r="AI93">
        <v>0</v>
      </c>
      <c r="AJ93">
        <v>0</v>
      </c>
      <c r="AK93">
        <v>52.15</v>
      </c>
      <c r="AL93">
        <v>2.33</v>
      </c>
      <c r="AM93">
        <v>0</v>
      </c>
      <c r="AN93">
        <v>0</v>
      </c>
      <c r="AO93">
        <v>0</v>
      </c>
      <c r="AP93">
        <v>6.4</v>
      </c>
      <c r="AQ93">
        <v>0</v>
      </c>
      <c r="AR93">
        <v>0.66</v>
      </c>
      <c r="AS93">
        <v>10.76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2205.0500000000002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436.2</v>
      </c>
      <c r="M94">
        <v>92</v>
      </c>
      <c r="N94">
        <v>118.76</v>
      </c>
      <c r="O94">
        <v>0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20.8</v>
      </c>
      <c r="W94">
        <v>44.92</v>
      </c>
      <c r="X94">
        <v>141.62</v>
      </c>
      <c r="Y94">
        <v>0</v>
      </c>
      <c r="Z94">
        <v>0</v>
      </c>
      <c r="AA94">
        <v>0</v>
      </c>
      <c r="AB94">
        <v>2.4</v>
      </c>
      <c r="AC94">
        <v>0</v>
      </c>
      <c r="AD94">
        <v>9.1300000000000008</v>
      </c>
      <c r="AE94">
        <v>32.96</v>
      </c>
      <c r="AF94">
        <v>8.8699999999999992</v>
      </c>
      <c r="AG94">
        <v>42.18</v>
      </c>
      <c r="AH94">
        <v>0</v>
      </c>
      <c r="AI94">
        <v>0</v>
      </c>
      <c r="AJ94">
        <v>0</v>
      </c>
      <c r="AK94">
        <v>52.15</v>
      </c>
      <c r="AL94">
        <v>2.33</v>
      </c>
      <c r="AM94">
        <v>0</v>
      </c>
      <c r="AN94">
        <v>0</v>
      </c>
      <c r="AO94">
        <v>0</v>
      </c>
      <c r="AP94">
        <v>6.4</v>
      </c>
      <c r="AQ94">
        <v>0</v>
      </c>
      <c r="AR94">
        <v>0.66</v>
      </c>
      <c r="AS94">
        <v>10.76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2209.8200000000002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436.2</v>
      </c>
      <c r="M95">
        <v>92</v>
      </c>
      <c r="N95">
        <v>118.76</v>
      </c>
      <c r="O95">
        <v>0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20.8</v>
      </c>
      <c r="W95">
        <v>44.92</v>
      </c>
      <c r="X95">
        <v>141.62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9.1300000000000008</v>
      </c>
      <c r="AE95">
        <v>32.96</v>
      </c>
      <c r="AF95">
        <v>8.8699999999999992</v>
      </c>
      <c r="AG95">
        <v>42.18</v>
      </c>
      <c r="AH95">
        <v>0</v>
      </c>
      <c r="AI95">
        <v>0</v>
      </c>
      <c r="AJ95">
        <v>0</v>
      </c>
      <c r="AK95">
        <v>52.15</v>
      </c>
      <c r="AL95">
        <v>2.33</v>
      </c>
      <c r="AM95">
        <v>0</v>
      </c>
      <c r="AN95">
        <v>0</v>
      </c>
      <c r="AO95">
        <v>0</v>
      </c>
      <c r="AP95">
        <v>6.4</v>
      </c>
      <c r="AQ95">
        <v>0</v>
      </c>
      <c r="AR95">
        <v>0.66</v>
      </c>
      <c r="AS95">
        <v>10.76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2210.88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436.2</v>
      </c>
      <c r="M96">
        <v>92</v>
      </c>
      <c r="N96">
        <v>118.76</v>
      </c>
      <c r="O96">
        <v>0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20.8</v>
      </c>
      <c r="W96">
        <v>44.92</v>
      </c>
      <c r="X96">
        <v>141.62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9.1300000000000008</v>
      </c>
      <c r="AE96">
        <v>32.96</v>
      </c>
      <c r="AF96">
        <v>8.8699999999999992</v>
      </c>
      <c r="AG96">
        <v>42.18</v>
      </c>
      <c r="AH96">
        <v>0</v>
      </c>
      <c r="AI96">
        <v>0</v>
      </c>
      <c r="AJ96">
        <v>0</v>
      </c>
      <c r="AK96">
        <v>52.15</v>
      </c>
      <c r="AL96">
        <v>2.33</v>
      </c>
      <c r="AM96">
        <v>0</v>
      </c>
      <c r="AN96">
        <v>0</v>
      </c>
      <c r="AO96">
        <v>0</v>
      </c>
      <c r="AP96">
        <v>6.4</v>
      </c>
      <c r="AQ96">
        <v>0</v>
      </c>
      <c r="AR96">
        <v>30.91</v>
      </c>
      <c r="AS96">
        <v>10.76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2241.13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436.2</v>
      </c>
      <c r="M97">
        <v>92</v>
      </c>
      <c r="N97">
        <v>118.76</v>
      </c>
      <c r="O97">
        <v>0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20.8</v>
      </c>
      <c r="W97">
        <v>44.92</v>
      </c>
      <c r="X97">
        <v>141.62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9.1300000000000008</v>
      </c>
      <c r="AE97">
        <v>32.96</v>
      </c>
      <c r="AF97">
        <v>8.8699999999999992</v>
      </c>
      <c r="AG97">
        <v>42.18</v>
      </c>
      <c r="AH97">
        <v>0</v>
      </c>
      <c r="AI97">
        <v>0</v>
      </c>
      <c r="AJ97">
        <v>0</v>
      </c>
      <c r="AK97">
        <v>52.15</v>
      </c>
      <c r="AL97">
        <v>12.78</v>
      </c>
      <c r="AM97">
        <v>0</v>
      </c>
      <c r="AN97">
        <v>0</v>
      </c>
      <c r="AO97">
        <v>0</v>
      </c>
      <c r="AP97">
        <v>6.4</v>
      </c>
      <c r="AQ97">
        <v>0</v>
      </c>
      <c r="AR97">
        <v>30.91</v>
      </c>
      <c r="AS97">
        <v>10.76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2251.5800000000004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436.2</v>
      </c>
      <c r="M98">
        <v>92</v>
      </c>
      <c r="N98">
        <v>118.76</v>
      </c>
      <c r="O98">
        <v>0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20.8</v>
      </c>
      <c r="W98">
        <v>44.92</v>
      </c>
      <c r="X98">
        <v>141.62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9.1300000000000008</v>
      </c>
      <c r="AE98">
        <v>32.96</v>
      </c>
      <c r="AF98">
        <v>8.8699999999999992</v>
      </c>
      <c r="AG98">
        <v>42.18</v>
      </c>
      <c r="AH98">
        <v>0</v>
      </c>
      <c r="AI98">
        <v>0</v>
      </c>
      <c r="AJ98">
        <v>0</v>
      </c>
      <c r="AK98">
        <v>52.15</v>
      </c>
      <c r="AL98">
        <v>12.78</v>
      </c>
      <c r="AM98">
        <v>0</v>
      </c>
      <c r="AN98">
        <v>0</v>
      </c>
      <c r="AO98">
        <v>0</v>
      </c>
      <c r="AP98">
        <v>6.4</v>
      </c>
      <c r="AQ98">
        <v>0</v>
      </c>
      <c r="AR98">
        <v>1.66</v>
      </c>
      <c r="AS98">
        <v>4.57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2216.1400000000003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1.6828500000000006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8.1070574999999945</v>
      </c>
      <c r="L99">
        <f t="shared" si="2"/>
        <v>10.468799999999995</v>
      </c>
      <c r="M99">
        <f t="shared" si="2"/>
        <v>2.2080000000000002</v>
      </c>
      <c r="N99">
        <f t="shared" si="2"/>
        <v>2.8502400000000043</v>
      </c>
      <c r="O99">
        <f t="shared" si="2"/>
        <v>0.43511999999999984</v>
      </c>
      <c r="P99">
        <f t="shared" si="2"/>
        <v>3.0451675000000034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8.5210824999999897</v>
      </c>
      <c r="V99">
        <f t="shared" si="2"/>
        <v>0.49919999999999926</v>
      </c>
      <c r="W99">
        <f t="shared" si="2"/>
        <v>1.036620000000001</v>
      </c>
      <c r="X99">
        <f t="shared" si="2"/>
        <v>3.4222600000000067</v>
      </c>
      <c r="Y99">
        <f t="shared" si="2"/>
        <v>0</v>
      </c>
      <c r="Z99">
        <f t="shared" si="2"/>
        <v>6.3335000000000002E-2</v>
      </c>
      <c r="AA99">
        <f t="shared" si="2"/>
        <v>0.13432249999999996</v>
      </c>
      <c r="AB99">
        <f t="shared" si="2"/>
        <v>0.1925124999999997</v>
      </c>
      <c r="AC99">
        <f t="shared" si="2"/>
        <v>0.15493999999999988</v>
      </c>
      <c r="AD99">
        <f t="shared" si="2"/>
        <v>0.23784749999999988</v>
      </c>
      <c r="AE99">
        <f t="shared" si="2"/>
        <v>0.75393000000000021</v>
      </c>
      <c r="AF99">
        <f t="shared" si="2"/>
        <v>0.22817500000000013</v>
      </c>
      <c r="AG99">
        <f t="shared" si="2"/>
        <v>1.0123199999999983</v>
      </c>
      <c r="AH99">
        <f t="shared" si="2"/>
        <v>1.0224725000000006</v>
      </c>
      <c r="AI99">
        <f t="shared" si="2"/>
        <v>0.10757500000000003</v>
      </c>
      <c r="AJ99">
        <f t="shared" si="2"/>
        <v>0</v>
      </c>
      <c r="AK99">
        <f t="shared" si="2"/>
        <v>1.2515999999999996</v>
      </c>
      <c r="AL99">
        <f t="shared" si="2"/>
        <v>0.4039799999999994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0.15609249999999983</v>
      </c>
      <c r="AQ99">
        <f t="shared" si="2"/>
        <v>0.44162249999999981</v>
      </c>
      <c r="AR99">
        <f t="shared" si="2"/>
        <v>0.12752750000000029</v>
      </c>
      <c r="AS99">
        <f t="shared" si="2"/>
        <v>0.13631999999999989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53.964940000000013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111.58</v>
      </c>
      <c r="L3">
        <v>252.46</v>
      </c>
      <c r="M3">
        <v>88.7</v>
      </c>
      <c r="N3">
        <v>114.5</v>
      </c>
      <c r="O3">
        <v>119.86</v>
      </c>
      <c r="P3">
        <v>100.35</v>
      </c>
      <c r="Q3">
        <v>17.07</v>
      </c>
      <c r="R3">
        <v>17.600000000000001</v>
      </c>
      <c r="S3">
        <v>21.92</v>
      </c>
      <c r="T3">
        <v>0</v>
      </c>
      <c r="U3">
        <v>336.45</v>
      </c>
      <c r="V3">
        <v>15.01</v>
      </c>
      <c r="W3">
        <v>32.770000000000003</v>
      </c>
      <c r="X3">
        <v>142.97999999999999</v>
      </c>
      <c r="Y3">
        <v>0</v>
      </c>
      <c r="Z3">
        <v>0</v>
      </c>
      <c r="AA3">
        <v>0</v>
      </c>
      <c r="AB3">
        <v>2.31</v>
      </c>
      <c r="AC3">
        <v>0</v>
      </c>
      <c r="AD3">
        <v>8.8000000000000007</v>
      </c>
      <c r="AE3">
        <v>31.78</v>
      </c>
      <c r="AF3">
        <v>8.5500000000000007</v>
      </c>
      <c r="AG3">
        <v>40.67</v>
      </c>
      <c r="AH3">
        <v>0</v>
      </c>
      <c r="AI3">
        <v>0</v>
      </c>
      <c r="AJ3">
        <v>0</v>
      </c>
      <c r="AK3">
        <v>50.28</v>
      </c>
      <c r="AL3">
        <v>12.32</v>
      </c>
      <c r="AM3">
        <v>0</v>
      </c>
      <c r="AN3">
        <v>0</v>
      </c>
      <c r="AO3">
        <v>0</v>
      </c>
      <c r="AP3">
        <v>11.49</v>
      </c>
      <c r="AQ3">
        <v>0</v>
      </c>
      <c r="AR3">
        <v>1.07</v>
      </c>
      <c r="AS3">
        <v>4.41</v>
      </c>
      <c r="AT3">
        <v>17.36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1560.2899999999997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144.41</v>
      </c>
      <c r="L4">
        <v>252.46</v>
      </c>
      <c r="M4">
        <v>88.7</v>
      </c>
      <c r="N4">
        <v>114.5</v>
      </c>
      <c r="O4">
        <v>119.86</v>
      </c>
      <c r="P4">
        <v>100.42</v>
      </c>
      <c r="Q4">
        <v>17.07</v>
      </c>
      <c r="R4">
        <v>17.600000000000001</v>
      </c>
      <c r="S4">
        <v>21.92</v>
      </c>
      <c r="T4">
        <v>0</v>
      </c>
      <c r="U4">
        <v>336.45</v>
      </c>
      <c r="V4">
        <v>15.01</v>
      </c>
      <c r="W4">
        <v>32.770000000000003</v>
      </c>
      <c r="X4">
        <v>142.97999999999999</v>
      </c>
      <c r="Y4">
        <v>0</v>
      </c>
      <c r="Z4">
        <v>0</v>
      </c>
      <c r="AA4">
        <v>0</v>
      </c>
      <c r="AB4">
        <v>2.31</v>
      </c>
      <c r="AC4">
        <v>0</v>
      </c>
      <c r="AD4">
        <v>8.8000000000000007</v>
      </c>
      <c r="AE4">
        <v>31.78</v>
      </c>
      <c r="AF4">
        <v>8.5500000000000007</v>
      </c>
      <c r="AG4">
        <v>40.67</v>
      </c>
      <c r="AH4">
        <v>0</v>
      </c>
      <c r="AI4">
        <v>0</v>
      </c>
      <c r="AJ4">
        <v>0</v>
      </c>
      <c r="AK4">
        <v>50.28</v>
      </c>
      <c r="AL4">
        <v>13.45</v>
      </c>
      <c r="AM4">
        <v>0</v>
      </c>
      <c r="AN4">
        <v>0</v>
      </c>
      <c r="AO4">
        <v>0</v>
      </c>
      <c r="AP4">
        <v>11.49</v>
      </c>
      <c r="AQ4">
        <v>0</v>
      </c>
      <c r="AR4">
        <v>1.07</v>
      </c>
      <c r="AS4">
        <v>4.41</v>
      </c>
      <c r="AT4">
        <v>18.37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1595.3299999999997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185.71</v>
      </c>
      <c r="L5">
        <v>252.46</v>
      </c>
      <c r="M5">
        <v>88.7</v>
      </c>
      <c r="N5">
        <v>114.5</v>
      </c>
      <c r="O5">
        <v>119.86</v>
      </c>
      <c r="P5">
        <v>100.42</v>
      </c>
      <c r="Q5">
        <v>17.07</v>
      </c>
      <c r="R5">
        <v>17.600000000000001</v>
      </c>
      <c r="S5">
        <v>21.92</v>
      </c>
      <c r="T5">
        <v>0</v>
      </c>
      <c r="U5">
        <v>336.45</v>
      </c>
      <c r="V5">
        <v>15.01</v>
      </c>
      <c r="W5">
        <v>32.770000000000003</v>
      </c>
      <c r="X5">
        <v>142.97999999999999</v>
      </c>
      <c r="Y5">
        <v>0</v>
      </c>
      <c r="Z5">
        <v>0</v>
      </c>
      <c r="AA5">
        <v>0</v>
      </c>
      <c r="AB5">
        <v>2.31</v>
      </c>
      <c r="AC5">
        <v>0</v>
      </c>
      <c r="AD5">
        <v>8.8000000000000007</v>
      </c>
      <c r="AE5">
        <v>31.78</v>
      </c>
      <c r="AF5">
        <v>8.5500000000000007</v>
      </c>
      <c r="AG5">
        <v>40.67</v>
      </c>
      <c r="AH5">
        <v>0</v>
      </c>
      <c r="AI5">
        <v>0</v>
      </c>
      <c r="AJ5">
        <v>0</v>
      </c>
      <c r="AK5">
        <v>50.28</v>
      </c>
      <c r="AL5">
        <v>76.53</v>
      </c>
      <c r="AM5">
        <v>0</v>
      </c>
      <c r="AN5">
        <v>0</v>
      </c>
      <c r="AO5">
        <v>0</v>
      </c>
      <c r="AP5">
        <v>11.49</v>
      </c>
      <c r="AQ5">
        <v>0</v>
      </c>
      <c r="AR5">
        <v>2.13</v>
      </c>
      <c r="AS5">
        <v>4.41</v>
      </c>
      <c r="AT5">
        <v>16.440000000000001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1698.8400000000001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227.33</v>
      </c>
      <c r="L6">
        <v>252.46</v>
      </c>
      <c r="M6">
        <v>88.7</v>
      </c>
      <c r="N6">
        <v>114.5</v>
      </c>
      <c r="O6">
        <v>119.86</v>
      </c>
      <c r="P6">
        <v>100.42</v>
      </c>
      <c r="Q6">
        <v>17.07</v>
      </c>
      <c r="R6">
        <v>17.600000000000001</v>
      </c>
      <c r="S6">
        <v>21.92</v>
      </c>
      <c r="T6">
        <v>0</v>
      </c>
      <c r="U6">
        <v>336.45</v>
      </c>
      <c r="V6">
        <v>15.01</v>
      </c>
      <c r="W6">
        <v>32.770000000000003</v>
      </c>
      <c r="X6">
        <v>142.97999999999999</v>
      </c>
      <c r="Y6">
        <v>0</v>
      </c>
      <c r="Z6">
        <v>0</v>
      </c>
      <c r="AA6">
        <v>0</v>
      </c>
      <c r="AB6">
        <v>2.31</v>
      </c>
      <c r="AC6">
        <v>0</v>
      </c>
      <c r="AD6">
        <v>8.8000000000000007</v>
      </c>
      <c r="AE6">
        <v>31.78</v>
      </c>
      <c r="AF6">
        <v>8.5500000000000007</v>
      </c>
      <c r="AG6">
        <v>40.67</v>
      </c>
      <c r="AH6">
        <v>0</v>
      </c>
      <c r="AI6">
        <v>0</v>
      </c>
      <c r="AJ6">
        <v>0</v>
      </c>
      <c r="AK6">
        <v>50.28</v>
      </c>
      <c r="AL6">
        <v>76.53</v>
      </c>
      <c r="AM6">
        <v>0</v>
      </c>
      <c r="AN6">
        <v>0</v>
      </c>
      <c r="AO6">
        <v>0</v>
      </c>
      <c r="AP6">
        <v>4.95</v>
      </c>
      <c r="AQ6">
        <v>0</v>
      </c>
      <c r="AR6">
        <v>2.13</v>
      </c>
      <c r="AS6">
        <v>4.41</v>
      </c>
      <c r="AT6">
        <v>16.190000000000001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1733.67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278.45999999999998</v>
      </c>
      <c r="L7">
        <v>252.46</v>
      </c>
      <c r="M7">
        <v>88.7</v>
      </c>
      <c r="N7">
        <v>114.5</v>
      </c>
      <c r="O7">
        <v>119.86</v>
      </c>
      <c r="P7">
        <v>100.42</v>
      </c>
      <c r="Q7">
        <v>17.07</v>
      </c>
      <c r="R7">
        <v>17.600000000000001</v>
      </c>
      <c r="S7">
        <v>21.92</v>
      </c>
      <c r="T7">
        <v>0</v>
      </c>
      <c r="U7">
        <v>336.45</v>
      </c>
      <c r="V7">
        <v>15.01</v>
      </c>
      <c r="W7">
        <v>32.770000000000003</v>
      </c>
      <c r="X7">
        <v>142.97999999999999</v>
      </c>
      <c r="Y7">
        <v>0</v>
      </c>
      <c r="Z7">
        <v>0</v>
      </c>
      <c r="AA7">
        <v>0</v>
      </c>
      <c r="AB7">
        <v>2.31</v>
      </c>
      <c r="AC7">
        <v>0</v>
      </c>
      <c r="AD7">
        <v>1.27</v>
      </c>
      <c r="AE7">
        <v>31.78</v>
      </c>
      <c r="AF7">
        <v>8.5500000000000007</v>
      </c>
      <c r="AG7">
        <v>40.67</v>
      </c>
      <c r="AH7">
        <v>0</v>
      </c>
      <c r="AI7">
        <v>0</v>
      </c>
      <c r="AJ7">
        <v>0</v>
      </c>
      <c r="AK7">
        <v>50.28</v>
      </c>
      <c r="AL7">
        <v>76.53</v>
      </c>
      <c r="AM7">
        <v>0</v>
      </c>
      <c r="AN7">
        <v>0</v>
      </c>
      <c r="AO7">
        <v>0</v>
      </c>
      <c r="AP7">
        <v>4.95</v>
      </c>
      <c r="AQ7">
        <v>0</v>
      </c>
      <c r="AR7">
        <v>2.13</v>
      </c>
      <c r="AS7">
        <v>4.41</v>
      </c>
      <c r="AT7">
        <v>14.8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1775.88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329.31</v>
      </c>
      <c r="L8">
        <v>252.46</v>
      </c>
      <c r="M8">
        <v>88.7</v>
      </c>
      <c r="N8">
        <v>114.5</v>
      </c>
      <c r="O8">
        <v>119.86</v>
      </c>
      <c r="P8">
        <v>100.42</v>
      </c>
      <c r="Q8">
        <v>17.07</v>
      </c>
      <c r="R8">
        <v>17.600000000000001</v>
      </c>
      <c r="S8">
        <v>21.92</v>
      </c>
      <c r="T8">
        <v>0</v>
      </c>
      <c r="U8">
        <v>336.45</v>
      </c>
      <c r="V8">
        <v>15.01</v>
      </c>
      <c r="W8">
        <v>32.770000000000003</v>
      </c>
      <c r="X8">
        <v>142.97999999999999</v>
      </c>
      <c r="Y8">
        <v>0</v>
      </c>
      <c r="Z8">
        <v>0</v>
      </c>
      <c r="AA8">
        <v>0</v>
      </c>
      <c r="AB8">
        <v>2.31</v>
      </c>
      <c r="AC8">
        <v>0</v>
      </c>
      <c r="AD8">
        <v>1.27</v>
      </c>
      <c r="AE8">
        <v>31.78</v>
      </c>
      <c r="AF8">
        <v>8.5500000000000007</v>
      </c>
      <c r="AG8">
        <v>40.67</v>
      </c>
      <c r="AH8">
        <v>0</v>
      </c>
      <c r="AI8">
        <v>0</v>
      </c>
      <c r="AJ8">
        <v>0</v>
      </c>
      <c r="AK8">
        <v>50.28</v>
      </c>
      <c r="AL8">
        <v>76.53</v>
      </c>
      <c r="AM8">
        <v>0</v>
      </c>
      <c r="AN8">
        <v>0</v>
      </c>
      <c r="AO8">
        <v>0</v>
      </c>
      <c r="AP8">
        <v>4.95</v>
      </c>
      <c r="AQ8">
        <v>0</v>
      </c>
      <c r="AR8">
        <v>2.13</v>
      </c>
      <c r="AS8">
        <v>4.41</v>
      </c>
      <c r="AT8">
        <v>13.06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1824.9900000000002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329.31</v>
      </c>
      <c r="L9">
        <v>252.46</v>
      </c>
      <c r="M9">
        <v>88.7</v>
      </c>
      <c r="N9">
        <v>114.5</v>
      </c>
      <c r="O9">
        <v>119.86</v>
      </c>
      <c r="P9">
        <v>100.42</v>
      </c>
      <c r="Q9">
        <v>17.07</v>
      </c>
      <c r="R9">
        <v>17.600000000000001</v>
      </c>
      <c r="S9">
        <v>21.92</v>
      </c>
      <c r="T9">
        <v>0</v>
      </c>
      <c r="U9">
        <v>336.45</v>
      </c>
      <c r="V9">
        <v>15.01</v>
      </c>
      <c r="W9">
        <v>32.770000000000003</v>
      </c>
      <c r="X9">
        <v>142.97999999999999</v>
      </c>
      <c r="Y9">
        <v>0</v>
      </c>
      <c r="Z9">
        <v>0</v>
      </c>
      <c r="AA9">
        <v>0</v>
      </c>
      <c r="AB9">
        <v>2.31</v>
      </c>
      <c r="AC9">
        <v>0</v>
      </c>
      <c r="AD9">
        <v>1.27</v>
      </c>
      <c r="AE9">
        <v>31.78</v>
      </c>
      <c r="AF9">
        <v>8.5500000000000007</v>
      </c>
      <c r="AG9">
        <v>40.67</v>
      </c>
      <c r="AH9">
        <v>0</v>
      </c>
      <c r="AI9">
        <v>0</v>
      </c>
      <c r="AJ9">
        <v>0</v>
      </c>
      <c r="AK9">
        <v>50.28</v>
      </c>
      <c r="AL9">
        <v>13.45</v>
      </c>
      <c r="AM9">
        <v>0</v>
      </c>
      <c r="AN9">
        <v>0</v>
      </c>
      <c r="AO9">
        <v>0</v>
      </c>
      <c r="AP9">
        <v>11.48</v>
      </c>
      <c r="AQ9">
        <v>0</v>
      </c>
      <c r="AR9">
        <v>1.6</v>
      </c>
      <c r="AS9">
        <v>4.41</v>
      </c>
      <c r="AT9">
        <v>13.78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1768.63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329.31</v>
      </c>
      <c r="L10">
        <v>252.46</v>
      </c>
      <c r="M10">
        <v>88.7</v>
      </c>
      <c r="N10">
        <v>114.5</v>
      </c>
      <c r="O10">
        <v>119.86</v>
      </c>
      <c r="P10">
        <v>100.42</v>
      </c>
      <c r="Q10">
        <v>17.07</v>
      </c>
      <c r="R10">
        <v>17.600000000000001</v>
      </c>
      <c r="S10">
        <v>21.92</v>
      </c>
      <c r="T10">
        <v>0</v>
      </c>
      <c r="U10">
        <v>336.45</v>
      </c>
      <c r="V10">
        <v>15.01</v>
      </c>
      <c r="W10">
        <v>32.770000000000003</v>
      </c>
      <c r="X10">
        <v>142.97999999999999</v>
      </c>
      <c r="Y10">
        <v>0</v>
      </c>
      <c r="Z10">
        <v>0</v>
      </c>
      <c r="AA10">
        <v>0</v>
      </c>
      <c r="AB10">
        <v>2.31</v>
      </c>
      <c r="AC10">
        <v>0</v>
      </c>
      <c r="AD10">
        <v>1.27</v>
      </c>
      <c r="AE10">
        <v>31.78</v>
      </c>
      <c r="AF10">
        <v>8.5500000000000007</v>
      </c>
      <c r="AG10">
        <v>40.67</v>
      </c>
      <c r="AH10">
        <v>0</v>
      </c>
      <c r="AI10">
        <v>0</v>
      </c>
      <c r="AJ10">
        <v>0</v>
      </c>
      <c r="AK10">
        <v>50.28</v>
      </c>
      <c r="AL10">
        <v>2.25</v>
      </c>
      <c r="AM10">
        <v>0</v>
      </c>
      <c r="AN10">
        <v>0</v>
      </c>
      <c r="AO10">
        <v>0</v>
      </c>
      <c r="AP10">
        <v>11.48</v>
      </c>
      <c r="AQ10">
        <v>0</v>
      </c>
      <c r="AR10">
        <v>1.6</v>
      </c>
      <c r="AS10">
        <v>4.41</v>
      </c>
      <c r="AT10">
        <v>14.65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1758.3000000000002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329.31</v>
      </c>
      <c r="L11">
        <v>252.46</v>
      </c>
      <c r="M11">
        <v>88.7</v>
      </c>
      <c r="N11">
        <v>114.5</v>
      </c>
      <c r="O11">
        <v>119.86</v>
      </c>
      <c r="P11">
        <v>100.42</v>
      </c>
      <c r="Q11">
        <v>17.07</v>
      </c>
      <c r="R11">
        <v>17.600000000000001</v>
      </c>
      <c r="S11">
        <v>21.92</v>
      </c>
      <c r="T11">
        <v>0</v>
      </c>
      <c r="U11">
        <v>336.45</v>
      </c>
      <c r="V11">
        <v>15.01</v>
      </c>
      <c r="W11">
        <v>32.770000000000003</v>
      </c>
      <c r="X11">
        <v>142.97999999999999</v>
      </c>
      <c r="Y11">
        <v>0</v>
      </c>
      <c r="Z11">
        <v>0</v>
      </c>
      <c r="AA11">
        <v>0</v>
      </c>
      <c r="AB11">
        <v>2.31</v>
      </c>
      <c r="AC11">
        <v>0</v>
      </c>
      <c r="AD11">
        <v>1.27</v>
      </c>
      <c r="AE11">
        <v>31.78</v>
      </c>
      <c r="AF11">
        <v>8.5500000000000007</v>
      </c>
      <c r="AG11">
        <v>40.67</v>
      </c>
      <c r="AH11">
        <v>0</v>
      </c>
      <c r="AI11">
        <v>0</v>
      </c>
      <c r="AJ11">
        <v>0</v>
      </c>
      <c r="AK11">
        <v>50.28</v>
      </c>
      <c r="AL11">
        <v>2.25</v>
      </c>
      <c r="AM11">
        <v>0</v>
      </c>
      <c r="AN11">
        <v>0</v>
      </c>
      <c r="AO11">
        <v>0</v>
      </c>
      <c r="AP11">
        <v>11.48</v>
      </c>
      <c r="AQ11">
        <v>0</v>
      </c>
      <c r="AR11">
        <v>1.6</v>
      </c>
      <c r="AS11">
        <v>4.41</v>
      </c>
      <c r="AT11">
        <v>16.2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1759.8500000000001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329.31</v>
      </c>
      <c r="L12">
        <v>252.46</v>
      </c>
      <c r="M12">
        <v>88.7</v>
      </c>
      <c r="N12">
        <v>114.5</v>
      </c>
      <c r="O12">
        <v>119.86</v>
      </c>
      <c r="P12">
        <v>100.42</v>
      </c>
      <c r="Q12">
        <v>17.07</v>
      </c>
      <c r="R12">
        <v>17.600000000000001</v>
      </c>
      <c r="S12">
        <v>21.92</v>
      </c>
      <c r="T12">
        <v>0</v>
      </c>
      <c r="U12">
        <v>336.45</v>
      </c>
      <c r="V12">
        <v>15.01</v>
      </c>
      <c r="W12">
        <v>32.770000000000003</v>
      </c>
      <c r="X12">
        <v>142.97999999999999</v>
      </c>
      <c r="Y12">
        <v>0</v>
      </c>
      <c r="Z12">
        <v>0</v>
      </c>
      <c r="AA12">
        <v>0</v>
      </c>
      <c r="AB12">
        <v>2.31</v>
      </c>
      <c r="AC12">
        <v>0</v>
      </c>
      <c r="AD12">
        <v>1.27</v>
      </c>
      <c r="AE12">
        <v>31.78</v>
      </c>
      <c r="AF12">
        <v>8.5500000000000007</v>
      </c>
      <c r="AG12">
        <v>40.67</v>
      </c>
      <c r="AH12">
        <v>0</v>
      </c>
      <c r="AI12">
        <v>0</v>
      </c>
      <c r="AJ12">
        <v>0</v>
      </c>
      <c r="AK12">
        <v>50.28</v>
      </c>
      <c r="AL12">
        <v>2.25</v>
      </c>
      <c r="AM12">
        <v>0</v>
      </c>
      <c r="AN12">
        <v>0</v>
      </c>
      <c r="AO12">
        <v>0</v>
      </c>
      <c r="AP12">
        <v>4.95</v>
      </c>
      <c r="AQ12">
        <v>0</v>
      </c>
      <c r="AR12">
        <v>1.6</v>
      </c>
      <c r="AS12">
        <v>4.41</v>
      </c>
      <c r="AT12">
        <v>15.69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1752.8100000000002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329.31</v>
      </c>
      <c r="L13">
        <v>252.46</v>
      </c>
      <c r="M13">
        <v>88.7</v>
      </c>
      <c r="N13">
        <v>114.5</v>
      </c>
      <c r="O13">
        <v>119.86</v>
      </c>
      <c r="P13">
        <v>100.42</v>
      </c>
      <c r="Q13">
        <v>17.07</v>
      </c>
      <c r="R13">
        <v>17.600000000000001</v>
      </c>
      <c r="S13">
        <v>21.92</v>
      </c>
      <c r="T13">
        <v>0</v>
      </c>
      <c r="U13">
        <v>336.45</v>
      </c>
      <c r="V13">
        <v>15.01</v>
      </c>
      <c r="W13">
        <v>35.880000000000003</v>
      </c>
      <c r="X13">
        <v>142.97999999999999</v>
      </c>
      <c r="Y13">
        <v>0</v>
      </c>
      <c r="Z13">
        <v>0</v>
      </c>
      <c r="AA13">
        <v>0</v>
      </c>
      <c r="AB13">
        <v>2.31</v>
      </c>
      <c r="AC13">
        <v>0</v>
      </c>
      <c r="AD13">
        <v>1.27</v>
      </c>
      <c r="AE13">
        <v>31.78</v>
      </c>
      <c r="AF13">
        <v>8.5500000000000007</v>
      </c>
      <c r="AG13">
        <v>40.67</v>
      </c>
      <c r="AH13">
        <v>0</v>
      </c>
      <c r="AI13">
        <v>0</v>
      </c>
      <c r="AJ13">
        <v>0</v>
      </c>
      <c r="AK13">
        <v>50.28</v>
      </c>
      <c r="AL13">
        <v>2.25</v>
      </c>
      <c r="AM13">
        <v>0</v>
      </c>
      <c r="AN13">
        <v>0</v>
      </c>
      <c r="AO13">
        <v>0</v>
      </c>
      <c r="AP13">
        <v>4.95</v>
      </c>
      <c r="AQ13">
        <v>0</v>
      </c>
      <c r="AR13">
        <v>1.6</v>
      </c>
      <c r="AS13">
        <v>4.41</v>
      </c>
      <c r="AT13">
        <v>16.21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1756.4400000000003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329.31</v>
      </c>
      <c r="L14">
        <v>252.46</v>
      </c>
      <c r="M14">
        <v>88.7</v>
      </c>
      <c r="N14">
        <v>114.5</v>
      </c>
      <c r="O14">
        <v>119.86</v>
      </c>
      <c r="P14">
        <v>100.42</v>
      </c>
      <c r="Q14">
        <v>17.07</v>
      </c>
      <c r="R14">
        <v>17.600000000000001</v>
      </c>
      <c r="S14">
        <v>21.92</v>
      </c>
      <c r="T14">
        <v>0</v>
      </c>
      <c r="U14">
        <v>336.45</v>
      </c>
      <c r="V14">
        <v>15.01</v>
      </c>
      <c r="W14">
        <v>36.28</v>
      </c>
      <c r="X14">
        <v>142.97999999999999</v>
      </c>
      <c r="Y14">
        <v>0</v>
      </c>
      <c r="Z14">
        <v>0</v>
      </c>
      <c r="AA14">
        <v>0</v>
      </c>
      <c r="AB14">
        <v>2.31</v>
      </c>
      <c r="AC14">
        <v>0</v>
      </c>
      <c r="AD14">
        <v>1.27</v>
      </c>
      <c r="AE14">
        <v>31.78</v>
      </c>
      <c r="AF14">
        <v>8.5500000000000007</v>
      </c>
      <c r="AG14">
        <v>40.67</v>
      </c>
      <c r="AH14">
        <v>0</v>
      </c>
      <c r="AI14">
        <v>0</v>
      </c>
      <c r="AJ14">
        <v>0</v>
      </c>
      <c r="AK14">
        <v>50.28</v>
      </c>
      <c r="AL14">
        <v>2.25</v>
      </c>
      <c r="AM14">
        <v>0</v>
      </c>
      <c r="AN14">
        <v>0</v>
      </c>
      <c r="AO14">
        <v>0</v>
      </c>
      <c r="AP14">
        <v>4.95</v>
      </c>
      <c r="AQ14">
        <v>0</v>
      </c>
      <c r="AR14">
        <v>1.6</v>
      </c>
      <c r="AS14">
        <v>4.41</v>
      </c>
      <c r="AT14">
        <v>16.28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1756.91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327.27</v>
      </c>
      <c r="L15">
        <v>252.46</v>
      </c>
      <c r="M15">
        <v>88.7</v>
      </c>
      <c r="N15">
        <v>114.5</v>
      </c>
      <c r="O15">
        <v>119.86</v>
      </c>
      <c r="P15">
        <v>100.42</v>
      </c>
      <c r="Q15">
        <v>17.079999999999998</v>
      </c>
      <c r="R15">
        <v>17.61</v>
      </c>
      <c r="S15">
        <v>21.93</v>
      </c>
      <c r="T15">
        <v>0</v>
      </c>
      <c r="U15">
        <v>336.45</v>
      </c>
      <c r="V15">
        <v>15.01</v>
      </c>
      <c r="W15">
        <v>36.28</v>
      </c>
      <c r="X15">
        <v>142.97999999999999</v>
      </c>
      <c r="Y15">
        <v>0</v>
      </c>
      <c r="Z15">
        <v>0</v>
      </c>
      <c r="AA15">
        <v>0</v>
      </c>
      <c r="AB15">
        <v>2.31</v>
      </c>
      <c r="AC15">
        <v>0</v>
      </c>
      <c r="AD15">
        <v>8.8000000000000007</v>
      </c>
      <c r="AE15">
        <v>31.78</v>
      </c>
      <c r="AF15">
        <v>8.5500000000000007</v>
      </c>
      <c r="AG15">
        <v>40.67</v>
      </c>
      <c r="AH15">
        <v>0</v>
      </c>
      <c r="AI15">
        <v>0</v>
      </c>
      <c r="AJ15">
        <v>0</v>
      </c>
      <c r="AK15">
        <v>50.28</v>
      </c>
      <c r="AL15">
        <v>2.25</v>
      </c>
      <c r="AM15">
        <v>0</v>
      </c>
      <c r="AN15">
        <v>0</v>
      </c>
      <c r="AO15">
        <v>0</v>
      </c>
      <c r="AP15">
        <v>4.95</v>
      </c>
      <c r="AQ15">
        <v>0</v>
      </c>
      <c r="AR15">
        <v>1.6</v>
      </c>
      <c r="AS15">
        <v>4.41</v>
      </c>
      <c r="AT15">
        <v>15.12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1761.27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327.27</v>
      </c>
      <c r="L16">
        <v>252.46</v>
      </c>
      <c r="M16">
        <v>88.7</v>
      </c>
      <c r="N16">
        <v>114.5</v>
      </c>
      <c r="O16">
        <v>119.86</v>
      </c>
      <c r="P16">
        <v>100.42</v>
      </c>
      <c r="Q16">
        <v>17.079999999999998</v>
      </c>
      <c r="R16">
        <v>17.61</v>
      </c>
      <c r="S16">
        <v>21.93</v>
      </c>
      <c r="T16">
        <v>0</v>
      </c>
      <c r="U16">
        <v>336.45</v>
      </c>
      <c r="V16">
        <v>15.01</v>
      </c>
      <c r="W16">
        <v>37.85</v>
      </c>
      <c r="X16">
        <v>142.97999999999999</v>
      </c>
      <c r="Y16">
        <v>0</v>
      </c>
      <c r="Z16">
        <v>0</v>
      </c>
      <c r="AA16">
        <v>0</v>
      </c>
      <c r="AB16">
        <v>2.31</v>
      </c>
      <c r="AC16">
        <v>0</v>
      </c>
      <c r="AD16">
        <v>8.8000000000000007</v>
      </c>
      <c r="AE16">
        <v>31.78</v>
      </c>
      <c r="AF16">
        <v>8.5500000000000007</v>
      </c>
      <c r="AG16">
        <v>40.67</v>
      </c>
      <c r="AH16">
        <v>0</v>
      </c>
      <c r="AI16">
        <v>0</v>
      </c>
      <c r="AJ16">
        <v>0</v>
      </c>
      <c r="AK16">
        <v>50.28</v>
      </c>
      <c r="AL16">
        <v>2.25</v>
      </c>
      <c r="AM16">
        <v>0</v>
      </c>
      <c r="AN16">
        <v>0</v>
      </c>
      <c r="AO16">
        <v>0</v>
      </c>
      <c r="AP16">
        <v>4.95</v>
      </c>
      <c r="AQ16">
        <v>0</v>
      </c>
      <c r="AR16">
        <v>1.6</v>
      </c>
      <c r="AS16">
        <v>4.41</v>
      </c>
      <c r="AT16">
        <v>16.84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1764.56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327.27</v>
      </c>
      <c r="L17">
        <v>252.46</v>
      </c>
      <c r="M17">
        <v>88.7</v>
      </c>
      <c r="N17">
        <v>114.5</v>
      </c>
      <c r="O17">
        <v>0</v>
      </c>
      <c r="P17">
        <v>100.42</v>
      </c>
      <c r="Q17">
        <v>17.079999999999998</v>
      </c>
      <c r="R17">
        <v>17.61</v>
      </c>
      <c r="S17">
        <v>21.93</v>
      </c>
      <c r="T17">
        <v>0</v>
      </c>
      <c r="U17">
        <v>336.45</v>
      </c>
      <c r="V17">
        <v>15.01</v>
      </c>
      <c r="W17">
        <v>38.03</v>
      </c>
      <c r="X17">
        <v>136.54</v>
      </c>
      <c r="Y17">
        <v>0</v>
      </c>
      <c r="Z17">
        <v>0</v>
      </c>
      <c r="AA17">
        <v>0</v>
      </c>
      <c r="AB17">
        <v>2.31</v>
      </c>
      <c r="AC17">
        <v>0</v>
      </c>
      <c r="AD17">
        <v>8.8000000000000007</v>
      </c>
      <c r="AE17">
        <v>31.78</v>
      </c>
      <c r="AF17">
        <v>8.5500000000000007</v>
      </c>
      <c r="AG17">
        <v>40.67</v>
      </c>
      <c r="AH17">
        <v>0</v>
      </c>
      <c r="AI17">
        <v>0</v>
      </c>
      <c r="AJ17">
        <v>0</v>
      </c>
      <c r="AK17">
        <v>50.28</v>
      </c>
      <c r="AL17">
        <v>2.25</v>
      </c>
      <c r="AM17">
        <v>0</v>
      </c>
      <c r="AN17">
        <v>0</v>
      </c>
      <c r="AO17">
        <v>0</v>
      </c>
      <c r="AP17">
        <v>4.95</v>
      </c>
      <c r="AQ17">
        <v>0</v>
      </c>
      <c r="AR17">
        <v>1.6</v>
      </c>
      <c r="AS17">
        <v>4.41</v>
      </c>
      <c r="AT17">
        <v>17.11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1638.7099999999998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327.27</v>
      </c>
      <c r="L18">
        <v>252.46</v>
      </c>
      <c r="M18">
        <v>88.7</v>
      </c>
      <c r="N18">
        <v>114.5</v>
      </c>
      <c r="O18">
        <v>0</v>
      </c>
      <c r="P18">
        <v>100.42</v>
      </c>
      <c r="Q18">
        <v>17.079999999999998</v>
      </c>
      <c r="R18">
        <v>17.61</v>
      </c>
      <c r="S18">
        <v>21.93</v>
      </c>
      <c r="T18">
        <v>0</v>
      </c>
      <c r="U18">
        <v>336.45</v>
      </c>
      <c r="V18">
        <v>15.01</v>
      </c>
      <c r="W18">
        <v>39.200000000000003</v>
      </c>
      <c r="X18">
        <v>136.54</v>
      </c>
      <c r="Y18">
        <v>0</v>
      </c>
      <c r="Z18">
        <v>0</v>
      </c>
      <c r="AA18">
        <v>0</v>
      </c>
      <c r="AB18">
        <v>2.31</v>
      </c>
      <c r="AC18">
        <v>0</v>
      </c>
      <c r="AD18">
        <v>8.8000000000000007</v>
      </c>
      <c r="AE18">
        <v>31.78</v>
      </c>
      <c r="AF18">
        <v>8.5500000000000007</v>
      </c>
      <c r="AG18">
        <v>40.67</v>
      </c>
      <c r="AH18">
        <v>0</v>
      </c>
      <c r="AI18">
        <v>0</v>
      </c>
      <c r="AJ18">
        <v>0</v>
      </c>
      <c r="AK18">
        <v>50.28</v>
      </c>
      <c r="AL18">
        <v>2.25</v>
      </c>
      <c r="AM18">
        <v>0</v>
      </c>
      <c r="AN18">
        <v>0</v>
      </c>
      <c r="AO18">
        <v>0</v>
      </c>
      <c r="AP18">
        <v>4.95</v>
      </c>
      <c r="AQ18">
        <v>0</v>
      </c>
      <c r="AR18">
        <v>1.6</v>
      </c>
      <c r="AS18">
        <v>4.41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1642.05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327.27</v>
      </c>
      <c r="L19">
        <v>252.46</v>
      </c>
      <c r="M19">
        <v>88.7</v>
      </c>
      <c r="N19">
        <v>114.5</v>
      </c>
      <c r="O19">
        <v>0</v>
      </c>
      <c r="P19">
        <v>100.42</v>
      </c>
      <c r="Q19">
        <v>17.079999999999998</v>
      </c>
      <c r="R19">
        <v>17.61</v>
      </c>
      <c r="S19">
        <v>21.93</v>
      </c>
      <c r="T19">
        <v>0</v>
      </c>
      <c r="U19">
        <v>336.45</v>
      </c>
      <c r="V19">
        <v>15.01</v>
      </c>
      <c r="W19">
        <v>39.200000000000003</v>
      </c>
      <c r="X19">
        <v>136.54</v>
      </c>
      <c r="Y19">
        <v>0</v>
      </c>
      <c r="Z19">
        <v>0</v>
      </c>
      <c r="AA19">
        <v>0</v>
      </c>
      <c r="AB19">
        <v>2.31</v>
      </c>
      <c r="AC19">
        <v>0</v>
      </c>
      <c r="AD19">
        <v>8.8000000000000007</v>
      </c>
      <c r="AE19">
        <v>31.78</v>
      </c>
      <c r="AF19">
        <v>8.5500000000000007</v>
      </c>
      <c r="AG19">
        <v>40.67</v>
      </c>
      <c r="AH19">
        <v>0</v>
      </c>
      <c r="AI19">
        <v>0</v>
      </c>
      <c r="AJ19">
        <v>0</v>
      </c>
      <c r="AK19">
        <v>50.28</v>
      </c>
      <c r="AL19">
        <v>2.25</v>
      </c>
      <c r="AM19">
        <v>0</v>
      </c>
      <c r="AN19">
        <v>0</v>
      </c>
      <c r="AO19">
        <v>0</v>
      </c>
      <c r="AP19">
        <v>4.95</v>
      </c>
      <c r="AQ19">
        <v>0</v>
      </c>
      <c r="AR19">
        <v>1.6</v>
      </c>
      <c r="AS19">
        <v>4.41</v>
      </c>
      <c r="AT19">
        <v>18.52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1641.29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327.27</v>
      </c>
      <c r="L20">
        <v>252.46</v>
      </c>
      <c r="M20">
        <v>88.7</v>
      </c>
      <c r="N20">
        <v>114.5</v>
      </c>
      <c r="O20">
        <v>0</v>
      </c>
      <c r="P20">
        <v>100.42</v>
      </c>
      <c r="Q20">
        <v>17.079999999999998</v>
      </c>
      <c r="R20">
        <v>17.61</v>
      </c>
      <c r="S20">
        <v>21.93</v>
      </c>
      <c r="T20">
        <v>0</v>
      </c>
      <c r="U20">
        <v>336.45</v>
      </c>
      <c r="V20">
        <v>15.01</v>
      </c>
      <c r="W20">
        <v>40.39</v>
      </c>
      <c r="X20">
        <v>136.54</v>
      </c>
      <c r="Y20">
        <v>0</v>
      </c>
      <c r="Z20">
        <v>0</v>
      </c>
      <c r="AA20">
        <v>0</v>
      </c>
      <c r="AB20">
        <v>2.31</v>
      </c>
      <c r="AC20">
        <v>0</v>
      </c>
      <c r="AD20">
        <v>8.8000000000000007</v>
      </c>
      <c r="AE20">
        <v>31.78</v>
      </c>
      <c r="AF20">
        <v>8.5500000000000007</v>
      </c>
      <c r="AG20">
        <v>40.67</v>
      </c>
      <c r="AH20">
        <v>0</v>
      </c>
      <c r="AI20">
        <v>0</v>
      </c>
      <c r="AJ20">
        <v>0</v>
      </c>
      <c r="AK20">
        <v>50.28</v>
      </c>
      <c r="AL20">
        <v>2.25</v>
      </c>
      <c r="AM20">
        <v>0</v>
      </c>
      <c r="AN20">
        <v>0</v>
      </c>
      <c r="AO20">
        <v>0</v>
      </c>
      <c r="AP20">
        <v>4.95</v>
      </c>
      <c r="AQ20">
        <v>0</v>
      </c>
      <c r="AR20">
        <v>1.6</v>
      </c>
      <c r="AS20">
        <v>4.41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1643.24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327.27</v>
      </c>
      <c r="L21">
        <v>252.46</v>
      </c>
      <c r="M21">
        <v>88.7</v>
      </c>
      <c r="N21">
        <v>114.5</v>
      </c>
      <c r="O21">
        <v>0</v>
      </c>
      <c r="P21">
        <v>100.42</v>
      </c>
      <c r="Q21">
        <v>17.079999999999998</v>
      </c>
      <c r="R21">
        <v>17.61</v>
      </c>
      <c r="S21">
        <v>21.93</v>
      </c>
      <c r="T21">
        <v>0</v>
      </c>
      <c r="U21">
        <v>336.45</v>
      </c>
      <c r="V21">
        <v>15.01</v>
      </c>
      <c r="W21">
        <v>34.85</v>
      </c>
      <c r="X21">
        <v>136.54</v>
      </c>
      <c r="Y21">
        <v>0</v>
      </c>
      <c r="Z21">
        <v>0</v>
      </c>
      <c r="AA21">
        <v>0</v>
      </c>
      <c r="AB21">
        <v>2.31</v>
      </c>
      <c r="AC21">
        <v>0</v>
      </c>
      <c r="AD21">
        <v>8.8000000000000007</v>
      </c>
      <c r="AE21">
        <v>31.78</v>
      </c>
      <c r="AF21">
        <v>8.5500000000000007</v>
      </c>
      <c r="AG21">
        <v>40.67</v>
      </c>
      <c r="AH21">
        <v>22.55</v>
      </c>
      <c r="AI21">
        <v>0</v>
      </c>
      <c r="AJ21">
        <v>0</v>
      </c>
      <c r="AK21">
        <v>50.28</v>
      </c>
      <c r="AL21">
        <v>12.32</v>
      </c>
      <c r="AM21">
        <v>0</v>
      </c>
      <c r="AN21">
        <v>0</v>
      </c>
      <c r="AO21">
        <v>0</v>
      </c>
      <c r="AP21">
        <v>5.55</v>
      </c>
      <c r="AQ21">
        <v>0</v>
      </c>
      <c r="AR21">
        <v>1.6</v>
      </c>
      <c r="AS21">
        <v>4.41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1670.9199999999996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327.27</v>
      </c>
      <c r="L22">
        <v>252.46</v>
      </c>
      <c r="M22">
        <v>88.7</v>
      </c>
      <c r="N22">
        <v>114.5</v>
      </c>
      <c r="O22">
        <v>0</v>
      </c>
      <c r="P22">
        <v>100.42</v>
      </c>
      <c r="Q22">
        <v>17.079999999999998</v>
      </c>
      <c r="R22">
        <v>17.61</v>
      </c>
      <c r="S22">
        <v>21.93</v>
      </c>
      <c r="T22">
        <v>0</v>
      </c>
      <c r="U22">
        <v>336.45</v>
      </c>
      <c r="V22">
        <v>15.01</v>
      </c>
      <c r="W22">
        <v>34.85</v>
      </c>
      <c r="X22">
        <v>136.54</v>
      </c>
      <c r="Y22">
        <v>0</v>
      </c>
      <c r="Z22">
        <v>0</v>
      </c>
      <c r="AA22">
        <v>0</v>
      </c>
      <c r="AB22">
        <v>2.31</v>
      </c>
      <c r="AC22">
        <v>0</v>
      </c>
      <c r="AD22">
        <v>8.8000000000000007</v>
      </c>
      <c r="AE22">
        <v>31.78</v>
      </c>
      <c r="AF22">
        <v>8.5500000000000007</v>
      </c>
      <c r="AG22">
        <v>40.67</v>
      </c>
      <c r="AH22">
        <v>45.1</v>
      </c>
      <c r="AI22">
        <v>0</v>
      </c>
      <c r="AJ22">
        <v>0</v>
      </c>
      <c r="AK22">
        <v>50.28</v>
      </c>
      <c r="AL22">
        <v>12.32</v>
      </c>
      <c r="AM22">
        <v>0</v>
      </c>
      <c r="AN22">
        <v>0</v>
      </c>
      <c r="AO22">
        <v>0</v>
      </c>
      <c r="AP22">
        <v>5.55</v>
      </c>
      <c r="AQ22">
        <v>0</v>
      </c>
      <c r="AR22">
        <v>1.6</v>
      </c>
      <c r="AS22">
        <v>4.41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1693.4699999999996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327.27</v>
      </c>
      <c r="L23">
        <v>252.46</v>
      </c>
      <c r="M23">
        <v>88.7</v>
      </c>
      <c r="N23">
        <v>114.5</v>
      </c>
      <c r="O23">
        <v>0</v>
      </c>
      <c r="P23">
        <v>100.42</v>
      </c>
      <c r="Q23">
        <v>17.079999999999998</v>
      </c>
      <c r="R23">
        <v>17.61</v>
      </c>
      <c r="S23">
        <v>21.93</v>
      </c>
      <c r="T23">
        <v>0</v>
      </c>
      <c r="U23">
        <v>336.45</v>
      </c>
      <c r="V23">
        <v>15.01</v>
      </c>
      <c r="W23">
        <v>35.299999999999997</v>
      </c>
      <c r="X23">
        <v>136.54</v>
      </c>
      <c r="Y23">
        <v>0</v>
      </c>
      <c r="Z23">
        <v>0</v>
      </c>
      <c r="AA23">
        <v>0</v>
      </c>
      <c r="AB23">
        <v>2.31</v>
      </c>
      <c r="AC23">
        <v>0</v>
      </c>
      <c r="AD23">
        <v>8.8000000000000007</v>
      </c>
      <c r="AE23">
        <v>31.78</v>
      </c>
      <c r="AF23">
        <v>8.5500000000000007</v>
      </c>
      <c r="AG23">
        <v>40.67</v>
      </c>
      <c r="AH23">
        <v>45.1</v>
      </c>
      <c r="AI23">
        <v>0</v>
      </c>
      <c r="AJ23">
        <v>0</v>
      </c>
      <c r="AK23">
        <v>50.28</v>
      </c>
      <c r="AL23">
        <v>12.32</v>
      </c>
      <c r="AM23">
        <v>0</v>
      </c>
      <c r="AN23">
        <v>0</v>
      </c>
      <c r="AO23">
        <v>0</v>
      </c>
      <c r="AP23">
        <v>5.55</v>
      </c>
      <c r="AQ23">
        <v>14.39</v>
      </c>
      <c r="AR23">
        <v>1.6</v>
      </c>
      <c r="AS23">
        <v>4.41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1708.3099999999997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327.27</v>
      </c>
      <c r="L24">
        <v>252.46</v>
      </c>
      <c r="M24">
        <v>88.7</v>
      </c>
      <c r="N24">
        <v>114.5</v>
      </c>
      <c r="O24">
        <v>0</v>
      </c>
      <c r="P24">
        <v>100.42</v>
      </c>
      <c r="Q24">
        <v>17.079999999999998</v>
      </c>
      <c r="R24">
        <v>17.61</v>
      </c>
      <c r="S24">
        <v>21.93</v>
      </c>
      <c r="T24">
        <v>0</v>
      </c>
      <c r="U24">
        <v>336.45</v>
      </c>
      <c r="V24">
        <v>15.01</v>
      </c>
      <c r="W24">
        <v>35.299999999999997</v>
      </c>
      <c r="X24">
        <v>136.54</v>
      </c>
      <c r="Y24">
        <v>0</v>
      </c>
      <c r="Z24">
        <v>0</v>
      </c>
      <c r="AA24">
        <v>0</v>
      </c>
      <c r="AB24">
        <v>2.31</v>
      </c>
      <c r="AC24">
        <v>0</v>
      </c>
      <c r="AD24">
        <v>8.8000000000000007</v>
      </c>
      <c r="AE24">
        <v>31.78</v>
      </c>
      <c r="AF24">
        <v>8.5500000000000007</v>
      </c>
      <c r="AG24">
        <v>40.67</v>
      </c>
      <c r="AH24">
        <v>67.650000000000006</v>
      </c>
      <c r="AI24">
        <v>0</v>
      </c>
      <c r="AJ24">
        <v>0</v>
      </c>
      <c r="AK24">
        <v>50.28</v>
      </c>
      <c r="AL24">
        <v>12.32</v>
      </c>
      <c r="AM24">
        <v>0</v>
      </c>
      <c r="AN24">
        <v>0</v>
      </c>
      <c r="AO24">
        <v>0</v>
      </c>
      <c r="AP24">
        <v>5.55</v>
      </c>
      <c r="AQ24">
        <v>29.76</v>
      </c>
      <c r="AR24">
        <v>1.6</v>
      </c>
      <c r="AS24">
        <v>4.41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1746.2299999999998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327.27</v>
      </c>
      <c r="L25">
        <v>252.46</v>
      </c>
      <c r="M25">
        <v>88.7</v>
      </c>
      <c r="N25">
        <v>114.5</v>
      </c>
      <c r="O25">
        <v>0</v>
      </c>
      <c r="P25">
        <v>100.42</v>
      </c>
      <c r="Q25">
        <v>17.079999999999998</v>
      </c>
      <c r="R25">
        <v>17.61</v>
      </c>
      <c r="S25">
        <v>21.93</v>
      </c>
      <c r="T25">
        <v>0</v>
      </c>
      <c r="U25">
        <v>336.45</v>
      </c>
      <c r="V25">
        <v>17.420000000000002</v>
      </c>
      <c r="W25">
        <v>35.299999999999997</v>
      </c>
      <c r="X25">
        <v>136.54</v>
      </c>
      <c r="Y25">
        <v>0</v>
      </c>
      <c r="Z25">
        <v>1.06</v>
      </c>
      <c r="AA25">
        <v>0</v>
      </c>
      <c r="AB25">
        <v>2.31</v>
      </c>
      <c r="AC25">
        <v>0</v>
      </c>
      <c r="AD25">
        <v>8.8000000000000007</v>
      </c>
      <c r="AE25">
        <v>31.78</v>
      </c>
      <c r="AF25">
        <v>8.5500000000000007</v>
      </c>
      <c r="AG25">
        <v>40.67</v>
      </c>
      <c r="AH25">
        <v>90.2</v>
      </c>
      <c r="AI25">
        <v>0</v>
      </c>
      <c r="AJ25">
        <v>0</v>
      </c>
      <c r="AK25">
        <v>50.28</v>
      </c>
      <c r="AL25">
        <v>12.32</v>
      </c>
      <c r="AM25">
        <v>0</v>
      </c>
      <c r="AN25">
        <v>0</v>
      </c>
      <c r="AO25">
        <v>0</v>
      </c>
      <c r="AP25">
        <v>5.55</v>
      </c>
      <c r="AQ25">
        <v>29.76</v>
      </c>
      <c r="AR25">
        <v>2.13</v>
      </c>
      <c r="AS25">
        <v>4.41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1772.78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327.27</v>
      </c>
      <c r="L26">
        <v>252.46</v>
      </c>
      <c r="M26">
        <v>88.7</v>
      </c>
      <c r="N26">
        <v>114.5</v>
      </c>
      <c r="O26">
        <v>0</v>
      </c>
      <c r="P26">
        <v>100.42</v>
      </c>
      <c r="Q26">
        <v>17.079999999999998</v>
      </c>
      <c r="R26">
        <v>17.61</v>
      </c>
      <c r="S26">
        <v>21.93</v>
      </c>
      <c r="T26">
        <v>0</v>
      </c>
      <c r="U26">
        <v>336.45</v>
      </c>
      <c r="V26">
        <v>17.420000000000002</v>
      </c>
      <c r="W26">
        <v>35.299999999999997</v>
      </c>
      <c r="X26">
        <v>136.54</v>
      </c>
      <c r="Y26">
        <v>0</v>
      </c>
      <c r="Z26">
        <v>2.12</v>
      </c>
      <c r="AA26">
        <v>0</v>
      </c>
      <c r="AB26">
        <v>3.86</v>
      </c>
      <c r="AC26">
        <v>9.33</v>
      </c>
      <c r="AD26">
        <v>17.61</v>
      </c>
      <c r="AE26">
        <v>31.78</v>
      </c>
      <c r="AF26">
        <v>8.5500000000000007</v>
      </c>
      <c r="AG26">
        <v>40.67</v>
      </c>
      <c r="AH26">
        <v>112.75</v>
      </c>
      <c r="AI26">
        <v>2.46</v>
      </c>
      <c r="AJ26">
        <v>0</v>
      </c>
      <c r="AK26">
        <v>50.28</v>
      </c>
      <c r="AL26">
        <v>12.32</v>
      </c>
      <c r="AM26">
        <v>0</v>
      </c>
      <c r="AN26">
        <v>0</v>
      </c>
      <c r="AO26">
        <v>0</v>
      </c>
      <c r="AP26">
        <v>5.55</v>
      </c>
      <c r="AQ26">
        <v>44.65</v>
      </c>
      <c r="AR26">
        <v>34.06</v>
      </c>
      <c r="AS26">
        <v>4.41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1865.3599999999997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327.27</v>
      </c>
      <c r="L27">
        <v>252.46</v>
      </c>
      <c r="M27">
        <v>88.7</v>
      </c>
      <c r="N27">
        <v>114.5</v>
      </c>
      <c r="O27">
        <v>0</v>
      </c>
      <c r="P27">
        <v>100.42</v>
      </c>
      <c r="Q27">
        <v>17.079999999999998</v>
      </c>
      <c r="R27">
        <v>17.61</v>
      </c>
      <c r="S27">
        <v>21.93</v>
      </c>
      <c r="T27">
        <v>0</v>
      </c>
      <c r="U27">
        <v>336.45</v>
      </c>
      <c r="V27">
        <v>17.420000000000002</v>
      </c>
      <c r="W27">
        <v>35.299999999999997</v>
      </c>
      <c r="X27">
        <v>136.54</v>
      </c>
      <c r="Y27">
        <v>0</v>
      </c>
      <c r="Z27">
        <v>3.18</v>
      </c>
      <c r="AA27">
        <v>11.42</v>
      </c>
      <c r="AB27">
        <v>11.57</v>
      </c>
      <c r="AC27">
        <v>18.66</v>
      </c>
      <c r="AD27">
        <v>26.42</v>
      </c>
      <c r="AE27">
        <v>31.78</v>
      </c>
      <c r="AF27">
        <v>8.5500000000000007</v>
      </c>
      <c r="AG27">
        <v>40.67</v>
      </c>
      <c r="AH27">
        <v>135.30000000000001</v>
      </c>
      <c r="AI27">
        <v>6.13</v>
      </c>
      <c r="AJ27">
        <v>0</v>
      </c>
      <c r="AK27">
        <v>50.28</v>
      </c>
      <c r="AL27">
        <v>12.32</v>
      </c>
      <c r="AM27">
        <v>0</v>
      </c>
      <c r="AN27">
        <v>0</v>
      </c>
      <c r="AO27">
        <v>0</v>
      </c>
      <c r="AP27">
        <v>5.55</v>
      </c>
      <c r="AQ27">
        <v>60.01</v>
      </c>
      <c r="AR27">
        <v>34.06</v>
      </c>
      <c r="AS27">
        <v>4.41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1945.2700000000002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327.27</v>
      </c>
      <c r="L28">
        <v>252.46</v>
      </c>
      <c r="M28">
        <v>88.7</v>
      </c>
      <c r="N28">
        <v>114.5</v>
      </c>
      <c r="O28">
        <v>0</v>
      </c>
      <c r="P28">
        <v>100.42</v>
      </c>
      <c r="Q28">
        <v>17.079999999999998</v>
      </c>
      <c r="R28">
        <v>17.61</v>
      </c>
      <c r="S28">
        <v>21.93</v>
      </c>
      <c r="T28">
        <v>0</v>
      </c>
      <c r="U28">
        <v>336.45</v>
      </c>
      <c r="V28">
        <v>17.420000000000002</v>
      </c>
      <c r="W28">
        <v>35.299999999999997</v>
      </c>
      <c r="X28">
        <v>136.54</v>
      </c>
      <c r="Y28">
        <v>0</v>
      </c>
      <c r="Z28">
        <v>18.86</v>
      </c>
      <c r="AA28">
        <v>13.55</v>
      </c>
      <c r="AB28">
        <v>38.090000000000003</v>
      </c>
      <c r="AC28">
        <v>28.02</v>
      </c>
      <c r="AD28">
        <v>35.24</v>
      </c>
      <c r="AE28">
        <v>47.66</v>
      </c>
      <c r="AF28">
        <v>19.010000000000002</v>
      </c>
      <c r="AG28">
        <v>40.67</v>
      </c>
      <c r="AH28">
        <v>135.30000000000001</v>
      </c>
      <c r="AI28">
        <v>31.91</v>
      </c>
      <c r="AJ28">
        <v>0</v>
      </c>
      <c r="AK28">
        <v>50.28</v>
      </c>
      <c r="AL28">
        <v>12.32</v>
      </c>
      <c r="AM28">
        <v>5.08</v>
      </c>
      <c r="AN28">
        <v>0</v>
      </c>
      <c r="AO28">
        <v>0</v>
      </c>
      <c r="AP28">
        <v>5.55</v>
      </c>
      <c r="AQ28">
        <v>60.01</v>
      </c>
      <c r="AR28">
        <v>3.19</v>
      </c>
      <c r="AS28">
        <v>4.41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2034.11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327.27</v>
      </c>
      <c r="L29">
        <v>252.46</v>
      </c>
      <c r="M29">
        <v>88.7</v>
      </c>
      <c r="N29">
        <v>114.5</v>
      </c>
      <c r="O29">
        <v>0</v>
      </c>
      <c r="P29">
        <v>100.42</v>
      </c>
      <c r="Q29">
        <v>17.079999999999998</v>
      </c>
      <c r="R29">
        <v>17.61</v>
      </c>
      <c r="S29">
        <v>21.93</v>
      </c>
      <c r="T29">
        <v>0</v>
      </c>
      <c r="U29">
        <v>336.45</v>
      </c>
      <c r="V29">
        <v>17.420000000000002</v>
      </c>
      <c r="W29">
        <v>35.299999999999997</v>
      </c>
      <c r="X29">
        <v>136.54</v>
      </c>
      <c r="Y29">
        <v>0</v>
      </c>
      <c r="Z29">
        <v>18.86</v>
      </c>
      <c r="AA29">
        <v>13.55</v>
      </c>
      <c r="AB29">
        <v>38.090000000000003</v>
      </c>
      <c r="AC29">
        <v>28.02</v>
      </c>
      <c r="AD29">
        <v>35.24</v>
      </c>
      <c r="AE29">
        <v>47.66</v>
      </c>
      <c r="AF29">
        <v>19.010000000000002</v>
      </c>
      <c r="AG29">
        <v>40.67</v>
      </c>
      <c r="AH29">
        <v>135.30000000000001</v>
      </c>
      <c r="AI29">
        <v>31.91</v>
      </c>
      <c r="AJ29">
        <v>0</v>
      </c>
      <c r="AK29">
        <v>50.28</v>
      </c>
      <c r="AL29">
        <v>12.32</v>
      </c>
      <c r="AM29">
        <v>10.16</v>
      </c>
      <c r="AN29">
        <v>0</v>
      </c>
      <c r="AO29">
        <v>0</v>
      </c>
      <c r="AP29">
        <v>11.48</v>
      </c>
      <c r="AQ29">
        <v>60.01</v>
      </c>
      <c r="AR29">
        <v>1.28</v>
      </c>
      <c r="AS29">
        <v>4.41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2043.21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327.27</v>
      </c>
      <c r="L30">
        <v>252.46</v>
      </c>
      <c r="M30">
        <v>88.7</v>
      </c>
      <c r="N30">
        <v>114.5</v>
      </c>
      <c r="O30">
        <v>0</v>
      </c>
      <c r="P30">
        <v>100.42</v>
      </c>
      <c r="Q30">
        <v>17.079999999999998</v>
      </c>
      <c r="R30">
        <v>17.61</v>
      </c>
      <c r="S30">
        <v>21.93</v>
      </c>
      <c r="T30">
        <v>0</v>
      </c>
      <c r="U30">
        <v>336.45</v>
      </c>
      <c r="V30">
        <v>17.420000000000002</v>
      </c>
      <c r="W30">
        <v>35.299999999999997</v>
      </c>
      <c r="X30">
        <v>136.54</v>
      </c>
      <c r="Y30">
        <v>0</v>
      </c>
      <c r="Z30">
        <v>18.86</v>
      </c>
      <c r="AA30">
        <v>13.55</v>
      </c>
      <c r="AB30">
        <v>38.090000000000003</v>
      </c>
      <c r="AC30">
        <v>28.02</v>
      </c>
      <c r="AD30">
        <v>35.24</v>
      </c>
      <c r="AE30">
        <v>47.66</v>
      </c>
      <c r="AF30">
        <v>19.010000000000002</v>
      </c>
      <c r="AG30">
        <v>40.67</v>
      </c>
      <c r="AH30">
        <v>135.30000000000001</v>
      </c>
      <c r="AI30">
        <v>31.91</v>
      </c>
      <c r="AJ30">
        <v>0</v>
      </c>
      <c r="AK30">
        <v>50.28</v>
      </c>
      <c r="AL30">
        <v>12.32</v>
      </c>
      <c r="AM30">
        <v>10.16</v>
      </c>
      <c r="AN30">
        <v>0</v>
      </c>
      <c r="AO30">
        <v>0</v>
      </c>
      <c r="AP30">
        <v>11.48</v>
      </c>
      <c r="AQ30">
        <v>60.01</v>
      </c>
      <c r="AR30">
        <v>1.28</v>
      </c>
      <c r="AS30">
        <v>4.41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2043.21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327.27</v>
      </c>
      <c r="L31">
        <v>252.46</v>
      </c>
      <c r="M31">
        <v>88.7</v>
      </c>
      <c r="N31">
        <v>114.5</v>
      </c>
      <c r="O31">
        <v>0</v>
      </c>
      <c r="P31">
        <v>109.73</v>
      </c>
      <c r="Q31">
        <v>17.079999999999998</v>
      </c>
      <c r="R31">
        <v>17.61</v>
      </c>
      <c r="S31">
        <v>21.93</v>
      </c>
      <c r="T31">
        <v>0</v>
      </c>
      <c r="U31">
        <v>336.45</v>
      </c>
      <c r="V31">
        <v>17.420000000000002</v>
      </c>
      <c r="W31">
        <v>35.299999999999997</v>
      </c>
      <c r="X31">
        <v>136.54</v>
      </c>
      <c r="Y31">
        <v>0</v>
      </c>
      <c r="Z31">
        <v>18.86</v>
      </c>
      <c r="AA31">
        <v>13.55</v>
      </c>
      <c r="AB31">
        <v>38.090000000000003</v>
      </c>
      <c r="AC31">
        <v>28.02</v>
      </c>
      <c r="AD31">
        <v>35.24</v>
      </c>
      <c r="AE31">
        <v>47.66</v>
      </c>
      <c r="AF31">
        <v>19.010000000000002</v>
      </c>
      <c r="AG31">
        <v>40.67</v>
      </c>
      <c r="AH31">
        <v>135.30000000000001</v>
      </c>
      <c r="AI31">
        <v>31.91</v>
      </c>
      <c r="AJ31">
        <v>0</v>
      </c>
      <c r="AK31">
        <v>50.28</v>
      </c>
      <c r="AL31">
        <v>2.25</v>
      </c>
      <c r="AM31">
        <v>10.16</v>
      </c>
      <c r="AN31">
        <v>0</v>
      </c>
      <c r="AO31">
        <v>0</v>
      </c>
      <c r="AP31">
        <v>5.55</v>
      </c>
      <c r="AQ31">
        <v>60.01</v>
      </c>
      <c r="AR31">
        <v>1.28</v>
      </c>
      <c r="AS31">
        <v>4.41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2036.52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327.27</v>
      </c>
      <c r="L32">
        <v>252.46</v>
      </c>
      <c r="M32">
        <v>88.7</v>
      </c>
      <c r="N32">
        <v>114.5</v>
      </c>
      <c r="O32">
        <v>0</v>
      </c>
      <c r="P32">
        <v>114.97</v>
      </c>
      <c r="Q32">
        <v>17.079999999999998</v>
      </c>
      <c r="R32">
        <v>17.61</v>
      </c>
      <c r="S32">
        <v>21.93</v>
      </c>
      <c r="T32">
        <v>0</v>
      </c>
      <c r="U32">
        <v>336.45</v>
      </c>
      <c r="V32">
        <v>17.420000000000002</v>
      </c>
      <c r="W32">
        <v>35.299999999999997</v>
      </c>
      <c r="X32">
        <v>136.54</v>
      </c>
      <c r="Y32">
        <v>0</v>
      </c>
      <c r="Z32">
        <v>18.86</v>
      </c>
      <c r="AA32">
        <v>11.42</v>
      </c>
      <c r="AB32">
        <v>38.090000000000003</v>
      </c>
      <c r="AC32">
        <v>28.02</v>
      </c>
      <c r="AD32">
        <v>35.24</v>
      </c>
      <c r="AE32">
        <v>47.66</v>
      </c>
      <c r="AF32">
        <v>19.010000000000002</v>
      </c>
      <c r="AG32">
        <v>40.67</v>
      </c>
      <c r="AH32">
        <v>135.30000000000001</v>
      </c>
      <c r="AI32">
        <v>31.91</v>
      </c>
      <c r="AJ32">
        <v>0</v>
      </c>
      <c r="AK32">
        <v>50.28</v>
      </c>
      <c r="AL32">
        <v>2.25</v>
      </c>
      <c r="AM32">
        <v>5.08</v>
      </c>
      <c r="AN32">
        <v>0</v>
      </c>
      <c r="AO32">
        <v>0</v>
      </c>
      <c r="AP32">
        <v>5.55</v>
      </c>
      <c r="AQ32">
        <v>60.01</v>
      </c>
      <c r="AR32">
        <v>1.28</v>
      </c>
      <c r="AS32">
        <v>4.41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2034.55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327.27</v>
      </c>
      <c r="L33">
        <v>252.46</v>
      </c>
      <c r="M33">
        <v>88.7</v>
      </c>
      <c r="N33">
        <v>114.5</v>
      </c>
      <c r="O33">
        <v>0</v>
      </c>
      <c r="P33">
        <v>100.42</v>
      </c>
      <c r="Q33">
        <v>17.079999999999998</v>
      </c>
      <c r="R33">
        <v>17.61</v>
      </c>
      <c r="S33">
        <v>21.93</v>
      </c>
      <c r="T33">
        <v>0</v>
      </c>
      <c r="U33">
        <v>336.45</v>
      </c>
      <c r="V33">
        <v>17.420000000000002</v>
      </c>
      <c r="W33">
        <v>35.299999999999997</v>
      </c>
      <c r="X33">
        <v>136.54</v>
      </c>
      <c r="Y33">
        <v>0</v>
      </c>
      <c r="Z33">
        <v>1.06</v>
      </c>
      <c r="AA33">
        <v>0</v>
      </c>
      <c r="AB33">
        <v>11.57</v>
      </c>
      <c r="AC33">
        <v>18.66</v>
      </c>
      <c r="AD33">
        <v>26.42</v>
      </c>
      <c r="AE33">
        <v>31.78</v>
      </c>
      <c r="AF33">
        <v>8.5500000000000007</v>
      </c>
      <c r="AG33">
        <v>40.67</v>
      </c>
      <c r="AH33">
        <v>112.75</v>
      </c>
      <c r="AI33">
        <v>31.91</v>
      </c>
      <c r="AJ33">
        <v>0</v>
      </c>
      <c r="AK33">
        <v>50.28</v>
      </c>
      <c r="AL33">
        <v>2.25</v>
      </c>
      <c r="AM33">
        <v>0</v>
      </c>
      <c r="AN33">
        <v>0</v>
      </c>
      <c r="AO33">
        <v>0</v>
      </c>
      <c r="AP33">
        <v>5.55</v>
      </c>
      <c r="AQ33">
        <v>44.65</v>
      </c>
      <c r="AR33">
        <v>1.28</v>
      </c>
      <c r="AS33">
        <v>4.41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1876.7500000000002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327.27</v>
      </c>
      <c r="L34">
        <v>252.46</v>
      </c>
      <c r="M34">
        <v>88.7</v>
      </c>
      <c r="N34">
        <v>114.5</v>
      </c>
      <c r="O34">
        <v>0</v>
      </c>
      <c r="P34">
        <v>100.42</v>
      </c>
      <c r="Q34">
        <v>17.079999999999998</v>
      </c>
      <c r="R34">
        <v>17.61</v>
      </c>
      <c r="S34">
        <v>21.93</v>
      </c>
      <c r="T34">
        <v>0</v>
      </c>
      <c r="U34">
        <v>336.45</v>
      </c>
      <c r="V34">
        <v>17.420000000000002</v>
      </c>
      <c r="W34">
        <v>35.299999999999997</v>
      </c>
      <c r="X34">
        <v>136.54</v>
      </c>
      <c r="Y34">
        <v>0</v>
      </c>
      <c r="Z34">
        <v>0</v>
      </c>
      <c r="AA34">
        <v>0</v>
      </c>
      <c r="AB34">
        <v>2.31</v>
      </c>
      <c r="AC34">
        <v>9.33</v>
      </c>
      <c r="AD34">
        <v>17.61</v>
      </c>
      <c r="AE34">
        <v>31.78</v>
      </c>
      <c r="AF34">
        <v>8.5500000000000007</v>
      </c>
      <c r="AG34">
        <v>40.67</v>
      </c>
      <c r="AH34">
        <v>90.2</v>
      </c>
      <c r="AI34">
        <v>4.91</v>
      </c>
      <c r="AJ34">
        <v>0</v>
      </c>
      <c r="AK34">
        <v>50.28</v>
      </c>
      <c r="AL34">
        <v>2.25</v>
      </c>
      <c r="AM34">
        <v>0</v>
      </c>
      <c r="AN34">
        <v>0</v>
      </c>
      <c r="AO34">
        <v>0</v>
      </c>
      <c r="AP34">
        <v>5.55</v>
      </c>
      <c r="AQ34">
        <v>29.76</v>
      </c>
      <c r="AR34">
        <v>34.06</v>
      </c>
      <c r="AS34">
        <v>4.41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1816.6299999999999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327.27</v>
      </c>
      <c r="L35">
        <v>252.46</v>
      </c>
      <c r="M35">
        <v>88.7</v>
      </c>
      <c r="N35">
        <v>114.5</v>
      </c>
      <c r="O35">
        <v>0</v>
      </c>
      <c r="P35">
        <v>100.42</v>
      </c>
      <c r="Q35">
        <v>17.079999999999998</v>
      </c>
      <c r="R35">
        <v>17.61</v>
      </c>
      <c r="S35">
        <v>21.93</v>
      </c>
      <c r="T35">
        <v>0</v>
      </c>
      <c r="U35">
        <v>336.45</v>
      </c>
      <c r="V35">
        <v>17.420000000000002</v>
      </c>
      <c r="W35">
        <v>35.299999999999997</v>
      </c>
      <c r="X35">
        <v>136.54</v>
      </c>
      <c r="Y35">
        <v>0</v>
      </c>
      <c r="Z35">
        <v>0</v>
      </c>
      <c r="AA35">
        <v>0</v>
      </c>
      <c r="AB35">
        <v>2.31</v>
      </c>
      <c r="AC35">
        <v>9.33</v>
      </c>
      <c r="AD35">
        <v>8.8000000000000007</v>
      </c>
      <c r="AE35">
        <v>31.78</v>
      </c>
      <c r="AF35">
        <v>8.5500000000000007</v>
      </c>
      <c r="AG35">
        <v>40.67</v>
      </c>
      <c r="AH35">
        <v>67.650000000000006</v>
      </c>
      <c r="AI35">
        <v>2.46</v>
      </c>
      <c r="AJ35">
        <v>0</v>
      </c>
      <c r="AK35">
        <v>50.28</v>
      </c>
      <c r="AL35">
        <v>13.45</v>
      </c>
      <c r="AM35">
        <v>0</v>
      </c>
      <c r="AN35">
        <v>0</v>
      </c>
      <c r="AO35">
        <v>0</v>
      </c>
      <c r="AP35">
        <v>5.55</v>
      </c>
      <c r="AQ35">
        <v>14.39</v>
      </c>
      <c r="AR35">
        <v>34.06</v>
      </c>
      <c r="AS35">
        <v>4.41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1778.65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327.27</v>
      </c>
      <c r="L36">
        <v>252.46</v>
      </c>
      <c r="M36">
        <v>88.7</v>
      </c>
      <c r="N36">
        <v>114.5</v>
      </c>
      <c r="O36">
        <v>0</v>
      </c>
      <c r="P36">
        <v>100.42</v>
      </c>
      <c r="Q36">
        <v>17.079999999999998</v>
      </c>
      <c r="R36">
        <v>17.61</v>
      </c>
      <c r="S36">
        <v>21.93</v>
      </c>
      <c r="T36">
        <v>0</v>
      </c>
      <c r="U36">
        <v>336.45</v>
      </c>
      <c r="V36">
        <v>17.420000000000002</v>
      </c>
      <c r="W36">
        <v>35.299999999999997</v>
      </c>
      <c r="X36">
        <v>136.54</v>
      </c>
      <c r="Y36">
        <v>0</v>
      </c>
      <c r="Z36">
        <v>0</v>
      </c>
      <c r="AA36">
        <v>0</v>
      </c>
      <c r="AB36">
        <v>2.31</v>
      </c>
      <c r="AC36">
        <v>9.33</v>
      </c>
      <c r="AD36">
        <v>0</v>
      </c>
      <c r="AE36">
        <v>31.78</v>
      </c>
      <c r="AF36">
        <v>8.5500000000000007</v>
      </c>
      <c r="AG36">
        <v>40.67</v>
      </c>
      <c r="AH36">
        <v>38.81</v>
      </c>
      <c r="AI36">
        <v>0</v>
      </c>
      <c r="AJ36">
        <v>0</v>
      </c>
      <c r="AK36">
        <v>50.28</v>
      </c>
      <c r="AL36">
        <v>76.53</v>
      </c>
      <c r="AM36">
        <v>0</v>
      </c>
      <c r="AN36">
        <v>0</v>
      </c>
      <c r="AO36">
        <v>0</v>
      </c>
      <c r="AP36">
        <v>5.55</v>
      </c>
      <c r="AQ36">
        <v>0</v>
      </c>
      <c r="AR36">
        <v>3.19</v>
      </c>
      <c r="AS36">
        <v>4.41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1756.37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327.27</v>
      </c>
      <c r="L37">
        <v>252.46</v>
      </c>
      <c r="M37">
        <v>88.7</v>
      </c>
      <c r="N37">
        <v>114.5</v>
      </c>
      <c r="O37">
        <v>0</v>
      </c>
      <c r="P37">
        <v>100.42</v>
      </c>
      <c r="Q37">
        <v>17.079999999999998</v>
      </c>
      <c r="R37">
        <v>17.61</v>
      </c>
      <c r="S37">
        <v>21.93</v>
      </c>
      <c r="T37">
        <v>0</v>
      </c>
      <c r="U37">
        <v>336.45</v>
      </c>
      <c r="V37">
        <v>17.420000000000002</v>
      </c>
      <c r="W37">
        <v>35.299999999999997</v>
      </c>
      <c r="X37">
        <v>136.54</v>
      </c>
      <c r="Y37">
        <v>0</v>
      </c>
      <c r="Z37">
        <v>0</v>
      </c>
      <c r="AA37">
        <v>0</v>
      </c>
      <c r="AB37">
        <v>2.31</v>
      </c>
      <c r="AC37">
        <v>9.33</v>
      </c>
      <c r="AD37">
        <v>0</v>
      </c>
      <c r="AE37">
        <v>31.78</v>
      </c>
      <c r="AF37">
        <v>8.5500000000000007</v>
      </c>
      <c r="AG37">
        <v>40.67</v>
      </c>
      <c r="AH37">
        <v>38.81</v>
      </c>
      <c r="AI37">
        <v>0</v>
      </c>
      <c r="AJ37">
        <v>0</v>
      </c>
      <c r="AK37">
        <v>50.28</v>
      </c>
      <c r="AL37">
        <v>76.53</v>
      </c>
      <c r="AM37">
        <v>0</v>
      </c>
      <c r="AN37">
        <v>0</v>
      </c>
      <c r="AO37">
        <v>0</v>
      </c>
      <c r="AP37">
        <v>5.55</v>
      </c>
      <c r="AQ37">
        <v>0</v>
      </c>
      <c r="AR37">
        <v>1.28</v>
      </c>
      <c r="AS37">
        <v>4.41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1754.4599999999998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327.27</v>
      </c>
      <c r="L38">
        <v>252.46</v>
      </c>
      <c r="M38">
        <v>88.7</v>
      </c>
      <c r="N38">
        <v>114.5</v>
      </c>
      <c r="O38">
        <v>0</v>
      </c>
      <c r="P38">
        <v>100.42</v>
      </c>
      <c r="Q38">
        <v>17.079999999999998</v>
      </c>
      <c r="R38">
        <v>17.61</v>
      </c>
      <c r="S38">
        <v>21.93</v>
      </c>
      <c r="T38">
        <v>0</v>
      </c>
      <c r="U38">
        <v>336.45</v>
      </c>
      <c r="V38">
        <v>15.01</v>
      </c>
      <c r="W38">
        <v>35.299999999999997</v>
      </c>
      <c r="X38">
        <v>136.54</v>
      </c>
      <c r="Y38">
        <v>0</v>
      </c>
      <c r="Z38">
        <v>0</v>
      </c>
      <c r="AA38">
        <v>0</v>
      </c>
      <c r="AB38">
        <v>2.31</v>
      </c>
      <c r="AC38">
        <v>9.33</v>
      </c>
      <c r="AD38">
        <v>0</v>
      </c>
      <c r="AE38">
        <v>31.78</v>
      </c>
      <c r="AF38">
        <v>8.5500000000000007</v>
      </c>
      <c r="AG38">
        <v>40.67</v>
      </c>
      <c r="AH38">
        <v>38.81</v>
      </c>
      <c r="AI38">
        <v>0</v>
      </c>
      <c r="AJ38">
        <v>0</v>
      </c>
      <c r="AK38">
        <v>50.28</v>
      </c>
      <c r="AL38">
        <v>76.53</v>
      </c>
      <c r="AM38">
        <v>0</v>
      </c>
      <c r="AN38">
        <v>0</v>
      </c>
      <c r="AO38">
        <v>0</v>
      </c>
      <c r="AP38">
        <v>5.55</v>
      </c>
      <c r="AQ38">
        <v>0</v>
      </c>
      <c r="AR38">
        <v>1.28</v>
      </c>
      <c r="AS38">
        <v>4.41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1752.0499999999997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327.27</v>
      </c>
      <c r="L39">
        <v>281.38</v>
      </c>
      <c r="M39">
        <v>88.7</v>
      </c>
      <c r="N39">
        <v>114.5</v>
      </c>
      <c r="O39">
        <v>0</v>
      </c>
      <c r="P39">
        <v>100.42</v>
      </c>
      <c r="Q39">
        <v>17.079999999999998</v>
      </c>
      <c r="R39">
        <v>17.61</v>
      </c>
      <c r="S39">
        <v>21.93</v>
      </c>
      <c r="T39">
        <v>0</v>
      </c>
      <c r="U39">
        <v>336.45</v>
      </c>
      <c r="V39">
        <v>15.01</v>
      </c>
      <c r="W39">
        <v>35.299999999999997</v>
      </c>
      <c r="X39">
        <v>136.54</v>
      </c>
      <c r="Y39">
        <v>0</v>
      </c>
      <c r="Z39">
        <v>0</v>
      </c>
      <c r="AA39">
        <v>0</v>
      </c>
      <c r="AB39">
        <v>2.31</v>
      </c>
      <c r="AC39">
        <v>9.33</v>
      </c>
      <c r="AD39">
        <v>0</v>
      </c>
      <c r="AE39">
        <v>31.78</v>
      </c>
      <c r="AF39">
        <v>8.5500000000000007</v>
      </c>
      <c r="AG39">
        <v>40.67</v>
      </c>
      <c r="AH39">
        <v>22.55</v>
      </c>
      <c r="AI39">
        <v>0</v>
      </c>
      <c r="AJ39">
        <v>0</v>
      </c>
      <c r="AK39">
        <v>50.28</v>
      </c>
      <c r="AL39">
        <v>76.53</v>
      </c>
      <c r="AM39">
        <v>0</v>
      </c>
      <c r="AN39">
        <v>0</v>
      </c>
      <c r="AO39">
        <v>0</v>
      </c>
      <c r="AP39">
        <v>5.55</v>
      </c>
      <c r="AQ39">
        <v>0</v>
      </c>
      <c r="AR39">
        <v>1.28</v>
      </c>
      <c r="AS39">
        <v>4.41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1764.7099999999996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327.27</v>
      </c>
      <c r="L40">
        <v>281.38</v>
      </c>
      <c r="M40">
        <v>88.7</v>
      </c>
      <c r="N40">
        <v>114.5</v>
      </c>
      <c r="O40">
        <v>0</v>
      </c>
      <c r="P40">
        <v>100.42</v>
      </c>
      <c r="Q40">
        <v>17.079999999999998</v>
      </c>
      <c r="R40">
        <v>17.61</v>
      </c>
      <c r="S40">
        <v>21.93</v>
      </c>
      <c r="T40">
        <v>0</v>
      </c>
      <c r="U40">
        <v>336.45</v>
      </c>
      <c r="V40">
        <v>15.01</v>
      </c>
      <c r="W40">
        <v>35.299999999999997</v>
      </c>
      <c r="X40">
        <v>136.54</v>
      </c>
      <c r="Y40">
        <v>0</v>
      </c>
      <c r="Z40">
        <v>0</v>
      </c>
      <c r="AA40">
        <v>0</v>
      </c>
      <c r="AB40">
        <v>2.31</v>
      </c>
      <c r="AC40">
        <v>9.33</v>
      </c>
      <c r="AD40">
        <v>0</v>
      </c>
      <c r="AE40">
        <v>31.78</v>
      </c>
      <c r="AF40">
        <v>8.5500000000000007</v>
      </c>
      <c r="AG40">
        <v>40.67</v>
      </c>
      <c r="AH40">
        <v>22.55</v>
      </c>
      <c r="AI40">
        <v>0</v>
      </c>
      <c r="AJ40">
        <v>0</v>
      </c>
      <c r="AK40">
        <v>50.28</v>
      </c>
      <c r="AL40">
        <v>13.45</v>
      </c>
      <c r="AM40">
        <v>0</v>
      </c>
      <c r="AN40">
        <v>0</v>
      </c>
      <c r="AO40">
        <v>0</v>
      </c>
      <c r="AP40">
        <v>5.55</v>
      </c>
      <c r="AQ40">
        <v>0</v>
      </c>
      <c r="AR40">
        <v>1.28</v>
      </c>
      <c r="AS40">
        <v>4.41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1701.6299999999997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327.27</v>
      </c>
      <c r="L41">
        <v>281.38</v>
      </c>
      <c r="M41">
        <v>88.7</v>
      </c>
      <c r="N41">
        <v>114.5</v>
      </c>
      <c r="O41">
        <v>0</v>
      </c>
      <c r="P41">
        <v>100.42</v>
      </c>
      <c r="Q41">
        <v>17.079999999999998</v>
      </c>
      <c r="R41">
        <v>17.61</v>
      </c>
      <c r="S41">
        <v>21.93</v>
      </c>
      <c r="T41">
        <v>0</v>
      </c>
      <c r="U41">
        <v>336.45</v>
      </c>
      <c r="V41">
        <v>15.01</v>
      </c>
      <c r="W41">
        <v>35.299999999999997</v>
      </c>
      <c r="X41">
        <v>136.54</v>
      </c>
      <c r="Y41">
        <v>0</v>
      </c>
      <c r="Z41">
        <v>0</v>
      </c>
      <c r="AA41">
        <v>0</v>
      </c>
      <c r="AB41">
        <v>2.31</v>
      </c>
      <c r="AC41">
        <v>0</v>
      </c>
      <c r="AD41">
        <v>0</v>
      </c>
      <c r="AE41">
        <v>31.78</v>
      </c>
      <c r="AF41">
        <v>8.5500000000000007</v>
      </c>
      <c r="AG41">
        <v>40.67</v>
      </c>
      <c r="AH41">
        <v>0</v>
      </c>
      <c r="AI41">
        <v>0</v>
      </c>
      <c r="AJ41">
        <v>0</v>
      </c>
      <c r="AK41">
        <v>50.28</v>
      </c>
      <c r="AL41">
        <v>12.32</v>
      </c>
      <c r="AM41">
        <v>0</v>
      </c>
      <c r="AN41">
        <v>0</v>
      </c>
      <c r="AO41">
        <v>0</v>
      </c>
      <c r="AP41">
        <v>5.55</v>
      </c>
      <c r="AQ41">
        <v>0</v>
      </c>
      <c r="AR41">
        <v>1.28</v>
      </c>
      <c r="AS41">
        <v>4.41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1668.6199999999997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327.27</v>
      </c>
      <c r="L42">
        <v>281.38</v>
      </c>
      <c r="M42">
        <v>88.7</v>
      </c>
      <c r="N42">
        <v>114.5</v>
      </c>
      <c r="O42">
        <v>0</v>
      </c>
      <c r="P42">
        <v>100.42</v>
      </c>
      <c r="Q42">
        <v>17.079999999999998</v>
      </c>
      <c r="R42">
        <v>17.61</v>
      </c>
      <c r="S42">
        <v>21.93</v>
      </c>
      <c r="T42">
        <v>0</v>
      </c>
      <c r="U42">
        <v>336.45</v>
      </c>
      <c r="V42">
        <v>15.01</v>
      </c>
      <c r="W42">
        <v>35.299999999999997</v>
      </c>
      <c r="X42">
        <v>136.54</v>
      </c>
      <c r="Y42">
        <v>0</v>
      </c>
      <c r="Z42">
        <v>0</v>
      </c>
      <c r="AA42">
        <v>0</v>
      </c>
      <c r="AB42">
        <v>2.31</v>
      </c>
      <c r="AC42">
        <v>0</v>
      </c>
      <c r="AD42">
        <v>0</v>
      </c>
      <c r="AE42">
        <v>31.78</v>
      </c>
      <c r="AF42">
        <v>8.5500000000000007</v>
      </c>
      <c r="AG42">
        <v>40.67</v>
      </c>
      <c r="AH42">
        <v>0</v>
      </c>
      <c r="AI42">
        <v>0</v>
      </c>
      <c r="AJ42">
        <v>0</v>
      </c>
      <c r="AK42">
        <v>50.28</v>
      </c>
      <c r="AL42">
        <v>12.32</v>
      </c>
      <c r="AM42">
        <v>0</v>
      </c>
      <c r="AN42">
        <v>0</v>
      </c>
      <c r="AO42">
        <v>0</v>
      </c>
      <c r="AP42">
        <v>5.55</v>
      </c>
      <c r="AQ42">
        <v>0</v>
      </c>
      <c r="AR42">
        <v>1.28</v>
      </c>
      <c r="AS42">
        <v>4.41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1668.6199999999997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327.27</v>
      </c>
      <c r="L43">
        <v>281.38</v>
      </c>
      <c r="M43">
        <v>88.7</v>
      </c>
      <c r="N43">
        <v>114.5</v>
      </c>
      <c r="O43">
        <v>0</v>
      </c>
      <c r="P43">
        <v>100.42</v>
      </c>
      <c r="Q43">
        <v>17.079999999999998</v>
      </c>
      <c r="R43">
        <v>17.61</v>
      </c>
      <c r="S43">
        <v>21.93</v>
      </c>
      <c r="T43">
        <v>0</v>
      </c>
      <c r="U43">
        <v>336.45</v>
      </c>
      <c r="V43">
        <v>15.01</v>
      </c>
      <c r="W43">
        <v>35.299999999999997</v>
      </c>
      <c r="X43">
        <v>136.54</v>
      </c>
      <c r="Y43">
        <v>0</v>
      </c>
      <c r="Z43">
        <v>0</v>
      </c>
      <c r="AA43">
        <v>0</v>
      </c>
      <c r="AB43">
        <v>2.31</v>
      </c>
      <c r="AC43">
        <v>0</v>
      </c>
      <c r="AD43">
        <v>0</v>
      </c>
      <c r="AE43">
        <v>15.89</v>
      </c>
      <c r="AF43">
        <v>8.5500000000000007</v>
      </c>
      <c r="AG43">
        <v>40.67</v>
      </c>
      <c r="AH43">
        <v>0</v>
      </c>
      <c r="AI43">
        <v>0</v>
      </c>
      <c r="AJ43">
        <v>0</v>
      </c>
      <c r="AK43">
        <v>50.28</v>
      </c>
      <c r="AL43">
        <v>12.32</v>
      </c>
      <c r="AM43">
        <v>0</v>
      </c>
      <c r="AN43">
        <v>0</v>
      </c>
      <c r="AO43">
        <v>0</v>
      </c>
      <c r="AP43">
        <v>5.55</v>
      </c>
      <c r="AQ43">
        <v>0</v>
      </c>
      <c r="AR43">
        <v>2.13</v>
      </c>
      <c r="AS43">
        <v>4.41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1653.58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327.27</v>
      </c>
      <c r="L44">
        <v>281.38</v>
      </c>
      <c r="M44">
        <v>88.7</v>
      </c>
      <c r="N44">
        <v>114.5</v>
      </c>
      <c r="O44">
        <v>0</v>
      </c>
      <c r="P44">
        <v>100.42</v>
      </c>
      <c r="Q44">
        <v>17.079999999999998</v>
      </c>
      <c r="R44">
        <v>17.61</v>
      </c>
      <c r="S44">
        <v>21.93</v>
      </c>
      <c r="T44">
        <v>0</v>
      </c>
      <c r="U44">
        <v>336.45</v>
      </c>
      <c r="V44">
        <v>15.01</v>
      </c>
      <c r="W44">
        <v>35.299999999999997</v>
      </c>
      <c r="X44">
        <v>136.54</v>
      </c>
      <c r="Y44">
        <v>0</v>
      </c>
      <c r="Z44">
        <v>0</v>
      </c>
      <c r="AA44">
        <v>0</v>
      </c>
      <c r="AB44">
        <v>2.31</v>
      </c>
      <c r="AC44">
        <v>0</v>
      </c>
      <c r="AD44">
        <v>0</v>
      </c>
      <c r="AE44">
        <v>15.89</v>
      </c>
      <c r="AF44">
        <v>8.5500000000000007</v>
      </c>
      <c r="AG44">
        <v>40.67</v>
      </c>
      <c r="AH44">
        <v>0</v>
      </c>
      <c r="AI44">
        <v>0</v>
      </c>
      <c r="AJ44">
        <v>0</v>
      </c>
      <c r="AK44">
        <v>50.28</v>
      </c>
      <c r="AL44">
        <v>12.32</v>
      </c>
      <c r="AM44">
        <v>0</v>
      </c>
      <c r="AN44">
        <v>0</v>
      </c>
      <c r="AO44">
        <v>0</v>
      </c>
      <c r="AP44">
        <v>5.55</v>
      </c>
      <c r="AQ44">
        <v>0</v>
      </c>
      <c r="AR44">
        <v>34.06</v>
      </c>
      <c r="AS44">
        <v>18.149999999999999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1699.2499999999998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327.27</v>
      </c>
      <c r="L45">
        <v>281.38</v>
      </c>
      <c r="M45">
        <v>88.7</v>
      </c>
      <c r="N45">
        <v>114.5</v>
      </c>
      <c r="O45">
        <v>0</v>
      </c>
      <c r="P45">
        <v>113</v>
      </c>
      <c r="Q45">
        <v>17.079999999999998</v>
      </c>
      <c r="R45">
        <v>17.61</v>
      </c>
      <c r="S45">
        <v>21.93</v>
      </c>
      <c r="T45">
        <v>0</v>
      </c>
      <c r="U45">
        <v>336.45</v>
      </c>
      <c r="V45">
        <v>15.01</v>
      </c>
      <c r="W45">
        <v>35.299999999999997</v>
      </c>
      <c r="X45">
        <v>136.54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0</v>
      </c>
      <c r="AE45">
        <v>15.89</v>
      </c>
      <c r="AF45">
        <v>8.5500000000000007</v>
      </c>
      <c r="AG45">
        <v>40.67</v>
      </c>
      <c r="AH45">
        <v>0</v>
      </c>
      <c r="AI45">
        <v>0</v>
      </c>
      <c r="AJ45">
        <v>0</v>
      </c>
      <c r="AK45">
        <v>50.28</v>
      </c>
      <c r="AL45">
        <v>12.32</v>
      </c>
      <c r="AM45">
        <v>0</v>
      </c>
      <c r="AN45">
        <v>0</v>
      </c>
      <c r="AO45">
        <v>0</v>
      </c>
      <c r="AP45">
        <v>5.55</v>
      </c>
      <c r="AQ45">
        <v>0</v>
      </c>
      <c r="AR45">
        <v>34.06</v>
      </c>
      <c r="AS45">
        <v>18.149999999999999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1711.83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327.27</v>
      </c>
      <c r="L46">
        <v>281.38</v>
      </c>
      <c r="M46">
        <v>88.7</v>
      </c>
      <c r="N46">
        <v>114.5</v>
      </c>
      <c r="O46">
        <v>0</v>
      </c>
      <c r="P46">
        <v>113</v>
      </c>
      <c r="Q46">
        <v>17.079999999999998</v>
      </c>
      <c r="R46">
        <v>17.61</v>
      </c>
      <c r="S46">
        <v>21.93</v>
      </c>
      <c r="T46">
        <v>0</v>
      </c>
      <c r="U46">
        <v>336.45</v>
      </c>
      <c r="V46">
        <v>15.01</v>
      </c>
      <c r="W46">
        <v>35.299999999999997</v>
      </c>
      <c r="X46">
        <v>136.54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0</v>
      </c>
      <c r="AE46">
        <v>15.89</v>
      </c>
      <c r="AF46">
        <v>8.5500000000000007</v>
      </c>
      <c r="AG46">
        <v>40.67</v>
      </c>
      <c r="AH46">
        <v>0</v>
      </c>
      <c r="AI46">
        <v>0</v>
      </c>
      <c r="AJ46">
        <v>0</v>
      </c>
      <c r="AK46">
        <v>50.28</v>
      </c>
      <c r="AL46">
        <v>12.32</v>
      </c>
      <c r="AM46">
        <v>0</v>
      </c>
      <c r="AN46">
        <v>0</v>
      </c>
      <c r="AO46">
        <v>0</v>
      </c>
      <c r="AP46">
        <v>5.55</v>
      </c>
      <c r="AQ46">
        <v>0</v>
      </c>
      <c r="AR46">
        <v>2.66</v>
      </c>
      <c r="AS46">
        <v>18.149999999999999</v>
      </c>
      <c r="AT46">
        <v>17.48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1678.63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327.27</v>
      </c>
      <c r="L47">
        <v>281.38</v>
      </c>
      <c r="M47">
        <v>88.7</v>
      </c>
      <c r="N47">
        <v>114.5</v>
      </c>
      <c r="O47">
        <v>0</v>
      </c>
      <c r="P47">
        <v>113</v>
      </c>
      <c r="Q47">
        <v>17.079999999999998</v>
      </c>
      <c r="R47">
        <v>17.61</v>
      </c>
      <c r="S47">
        <v>21.93</v>
      </c>
      <c r="T47">
        <v>0</v>
      </c>
      <c r="U47">
        <v>336.45</v>
      </c>
      <c r="V47">
        <v>15.01</v>
      </c>
      <c r="W47">
        <v>35.299999999999997</v>
      </c>
      <c r="X47">
        <v>136.54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0</v>
      </c>
      <c r="AE47">
        <v>15.89</v>
      </c>
      <c r="AF47">
        <v>8.5500000000000007</v>
      </c>
      <c r="AG47">
        <v>40.67</v>
      </c>
      <c r="AH47">
        <v>0</v>
      </c>
      <c r="AI47">
        <v>0</v>
      </c>
      <c r="AJ47">
        <v>0</v>
      </c>
      <c r="AK47">
        <v>50.28</v>
      </c>
      <c r="AL47">
        <v>12.32</v>
      </c>
      <c r="AM47">
        <v>0</v>
      </c>
      <c r="AN47">
        <v>0</v>
      </c>
      <c r="AO47">
        <v>0</v>
      </c>
      <c r="AP47">
        <v>5.55</v>
      </c>
      <c r="AQ47">
        <v>0</v>
      </c>
      <c r="AR47">
        <v>0.64</v>
      </c>
      <c r="AS47">
        <v>18.149999999999999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1678.41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327.27</v>
      </c>
      <c r="L48">
        <v>281.38</v>
      </c>
      <c r="M48">
        <v>88.7</v>
      </c>
      <c r="N48">
        <v>114.5</v>
      </c>
      <c r="O48">
        <v>0</v>
      </c>
      <c r="P48">
        <v>113</v>
      </c>
      <c r="Q48">
        <v>17.079999999999998</v>
      </c>
      <c r="R48">
        <v>17.61</v>
      </c>
      <c r="S48">
        <v>21.93</v>
      </c>
      <c r="T48">
        <v>0</v>
      </c>
      <c r="U48">
        <v>336.45</v>
      </c>
      <c r="V48">
        <v>15.01</v>
      </c>
      <c r="W48">
        <v>35.299999999999997</v>
      </c>
      <c r="X48">
        <v>136.54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0</v>
      </c>
      <c r="AE48">
        <v>15.89</v>
      </c>
      <c r="AF48">
        <v>8.5500000000000007</v>
      </c>
      <c r="AG48">
        <v>40.67</v>
      </c>
      <c r="AH48">
        <v>0</v>
      </c>
      <c r="AI48">
        <v>0</v>
      </c>
      <c r="AJ48">
        <v>0</v>
      </c>
      <c r="AK48">
        <v>50.28</v>
      </c>
      <c r="AL48">
        <v>12.32</v>
      </c>
      <c r="AM48">
        <v>0</v>
      </c>
      <c r="AN48">
        <v>0</v>
      </c>
      <c r="AO48">
        <v>0</v>
      </c>
      <c r="AP48">
        <v>5.55</v>
      </c>
      <c r="AQ48">
        <v>0</v>
      </c>
      <c r="AR48">
        <v>0.64</v>
      </c>
      <c r="AS48">
        <v>10.37</v>
      </c>
      <c r="AT48">
        <v>18.39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1669.74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327.27</v>
      </c>
      <c r="L49">
        <v>281.38</v>
      </c>
      <c r="M49">
        <v>88.7</v>
      </c>
      <c r="N49">
        <v>114.5</v>
      </c>
      <c r="O49">
        <v>0</v>
      </c>
      <c r="P49">
        <v>113</v>
      </c>
      <c r="Q49">
        <v>17.079999999999998</v>
      </c>
      <c r="R49">
        <v>17.61</v>
      </c>
      <c r="S49">
        <v>21.93</v>
      </c>
      <c r="T49">
        <v>0</v>
      </c>
      <c r="U49">
        <v>336.45</v>
      </c>
      <c r="V49">
        <v>15.01</v>
      </c>
      <c r="W49">
        <v>30.76</v>
      </c>
      <c r="X49">
        <v>118.77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0</v>
      </c>
      <c r="AE49">
        <v>15.89</v>
      </c>
      <c r="AF49">
        <v>8.5500000000000007</v>
      </c>
      <c r="AG49">
        <v>40.67</v>
      </c>
      <c r="AH49">
        <v>0</v>
      </c>
      <c r="AI49">
        <v>0</v>
      </c>
      <c r="AJ49">
        <v>0</v>
      </c>
      <c r="AK49">
        <v>50.28</v>
      </c>
      <c r="AL49">
        <v>12.32</v>
      </c>
      <c r="AM49">
        <v>0</v>
      </c>
      <c r="AN49">
        <v>0</v>
      </c>
      <c r="AO49">
        <v>0</v>
      </c>
      <c r="AP49">
        <v>5.55</v>
      </c>
      <c r="AQ49">
        <v>0</v>
      </c>
      <c r="AR49">
        <v>0.64</v>
      </c>
      <c r="AS49">
        <v>10.37</v>
      </c>
      <c r="AT49">
        <v>19.28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1648.32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327.27</v>
      </c>
      <c r="L50">
        <v>281.38</v>
      </c>
      <c r="M50">
        <v>88.7</v>
      </c>
      <c r="N50">
        <v>114.5</v>
      </c>
      <c r="O50">
        <v>0</v>
      </c>
      <c r="P50">
        <v>113</v>
      </c>
      <c r="Q50">
        <v>17.079999999999998</v>
      </c>
      <c r="R50">
        <v>17.61</v>
      </c>
      <c r="S50">
        <v>21.93</v>
      </c>
      <c r="T50">
        <v>0</v>
      </c>
      <c r="U50">
        <v>336.45</v>
      </c>
      <c r="V50">
        <v>15.01</v>
      </c>
      <c r="W50">
        <v>30.76</v>
      </c>
      <c r="X50">
        <v>118.77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0</v>
      </c>
      <c r="AE50">
        <v>15.89</v>
      </c>
      <c r="AF50">
        <v>8.5500000000000007</v>
      </c>
      <c r="AG50">
        <v>40.67</v>
      </c>
      <c r="AH50">
        <v>0</v>
      </c>
      <c r="AI50">
        <v>0</v>
      </c>
      <c r="AJ50">
        <v>0</v>
      </c>
      <c r="AK50">
        <v>50.28</v>
      </c>
      <c r="AL50">
        <v>12.32</v>
      </c>
      <c r="AM50">
        <v>0</v>
      </c>
      <c r="AN50">
        <v>0</v>
      </c>
      <c r="AO50">
        <v>0</v>
      </c>
      <c r="AP50">
        <v>5.55</v>
      </c>
      <c r="AQ50">
        <v>0</v>
      </c>
      <c r="AR50">
        <v>0.64</v>
      </c>
      <c r="AS50">
        <v>4.41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1642.3600000000001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327.27</v>
      </c>
      <c r="L51">
        <v>281.38</v>
      </c>
      <c r="M51">
        <v>88.7</v>
      </c>
      <c r="N51">
        <v>114.5</v>
      </c>
      <c r="O51">
        <v>0</v>
      </c>
      <c r="P51">
        <v>113</v>
      </c>
      <c r="Q51">
        <v>17.079999999999998</v>
      </c>
      <c r="R51">
        <v>17.61</v>
      </c>
      <c r="S51">
        <v>21.93</v>
      </c>
      <c r="T51">
        <v>0</v>
      </c>
      <c r="U51">
        <v>336.45</v>
      </c>
      <c r="V51">
        <v>15.01</v>
      </c>
      <c r="W51">
        <v>30.76</v>
      </c>
      <c r="X51">
        <v>118.77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0</v>
      </c>
      <c r="AE51">
        <v>15.89</v>
      </c>
      <c r="AF51">
        <v>8.5500000000000007</v>
      </c>
      <c r="AG51">
        <v>40.67</v>
      </c>
      <c r="AH51">
        <v>0</v>
      </c>
      <c r="AI51">
        <v>0</v>
      </c>
      <c r="AJ51">
        <v>0</v>
      </c>
      <c r="AK51">
        <v>50.28</v>
      </c>
      <c r="AL51">
        <v>12.32</v>
      </c>
      <c r="AM51">
        <v>0</v>
      </c>
      <c r="AN51">
        <v>0</v>
      </c>
      <c r="AO51">
        <v>0</v>
      </c>
      <c r="AP51">
        <v>11.48</v>
      </c>
      <c r="AQ51">
        <v>0</v>
      </c>
      <c r="AR51">
        <v>0.64</v>
      </c>
      <c r="AS51">
        <v>4.41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1648.2900000000002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327.27</v>
      </c>
      <c r="L52">
        <v>281.38</v>
      </c>
      <c r="M52">
        <v>88.7</v>
      </c>
      <c r="N52">
        <v>114.5</v>
      </c>
      <c r="O52">
        <v>0</v>
      </c>
      <c r="P52">
        <v>113</v>
      </c>
      <c r="Q52">
        <v>17.079999999999998</v>
      </c>
      <c r="R52">
        <v>17.61</v>
      </c>
      <c r="S52">
        <v>21.93</v>
      </c>
      <c r="T52">
        <v>0</v>
      </c>
      <c r="U52">
        <v>336.45</v>
      </c>
      <c r="V52">
        <v>15.01</v>
      </c>
      <c r="W52">
        <v>30.76</v>
      </c>
      <c r="X52">
        <v>118.77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0</v>
      </c>
      <c r="AE52">
        <v>15.89</v>
      </c>
      <c r="AF52">
        <v>8.5500000000000007</v>
      </c>
      <c r="AG52">
        <v>40.67</v>
      </c>
      <c r="AH52">
        <v>0</v>
      </c>
      <c r="AI52">
        <v>0</v>
      </c>
      <c r="AJ52">
        <v>0</v>
      </c>
      <c r="AK52">
        <v>50.28</v>
      </c>
      <c r="AL52">
        <v>12.32</v>
      </c>
      <c r="AM52">
        <v>0</v>
      </c>
      <c r="AN52">
        <v>0</v>
      </c>
      <c r="AO52">
        <v>0</v>
      </c>
      <c r="AP52">
        <v>5.55</v>
      </c>
      <c r="AQ52">
        <v>0</v>
      </c>
      <c r="AR52">
        <v>0.64</v>
      </c>
      <c r="AS52">
        <v>4.41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1642.3600000000001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327.27</v>
      </c>
      <c r="L53">
        <v>281.38</v>
      </c>
      <c r="M53">
        <v>88.7</v>
      </c>
      <c r="N53">
        <v>114.5</v>
      </c>
      <c r="O53">
        <v>0</v>
      </c>
      <c r="P53">
        <v>113</v>
      </c>
      <c r="Q53">
        <v>17.079999999999998</v>
      </c>
      <c r="R53">
        <v>17.61</v>
      </c>
      <c r="S53">
        <v>21.93</v>
      </c>
      <c r="T53">
        <v>0</v>
      </c>
      <c r="U53">
        <v>336.45</v>
      </c>
      <c r="V53">
        <v>15.01</v>
      </c>
      <c r="W53">
        <v>30.76</v>
      </c>
      <c r="X53">
        <v>118.77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0</v>
      </c>
      <c r="AE53">
        <v>15.89</v>
      </c>
      <c r="AF53">
        <v>8.5500000000000007</v>
      </c>
      <c r="AG53">
        <v>40.67</v>
      </c>
      <c r="AH53">
        <v>0</v>
      </c>
      <c r="AI53">
        <v>0</v>
      </c>
      <c r="AJ53">
        <v>0</v>
      </c>
      <c r="AK53">
        <v>50.28</v>
      </c>
      <c r="AL53">
        <v>12.32</v>
      </c>
      <c r="AM53">
        <v>0</v>
      </c>
      <c r="AN53">
        <v>0</v>
      </c>
      <c r="AO53">
        <v>0</v>
      </c>
      <c r="AP53">
        <v>5.55</v>
      </c>
      <c r="AQ53">
        <v>0</v>
      </c>
      <c r="AR53">
        <v>0.64</v>
      </c>
      <c r="AS53">
        <v>4.41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1642.3600000000001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327.27</v>
      </c>
      <c r="L54">
        <v>281.38</v>
      </c>
      <c r="M54">
        <v>88.7</v>
      </c>
      <c r="N54">
        <v>114.5</v>
      </c>
      <c r="O54">
        <v>0</v>
      </c>
      <c r="P54">
        <v>113</v>
      </c>
      <c r="Q54">
        <v>17.079999999999998</v>
      </c>
      <c r="R54">
        <v>17.61</v>
      </c>
      <c r="S54">
        <v>21.93</v>
      </c>
      <c r="T54">
        <v>0</v>
      </c>
      <c r="U54">
        <v>336.45</v>
      </c>
      <c r="V54">
        <v>15.01</v>
      </c>
      <c r="W54">
        <v>30.76</v>
      </c>
      <c r="X54">
        <v>118.77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0</v>
      </c>
      <c r="AE54">
        <v>15.89</v>
      </c>
      <c r="AF54">
        <v>8.5500000000000007</v>
      </c>
      <c r="AG54">
        <v>40.67</v>
      </c>
      <c r="AH54">
        <v>0</v>
      </c>
      <c r="AI54">
        <v>0</v>
      </c>
      <c r="AJ54">
        <v>0</v>
      </c>
      <c r="AK54">
        <v>50.28</v>
      </c>
      <c r="AL54">
        <v>12.32</v>
      </c>
      <c r="AM54">
        <v>0</v>
      </c>
      <c r="AN54">
        <v>0</v>
      </c>
      <c r="AO54">
        <v>0</v>
      </c>
      <c r="AP54">
        <v>5.55</v>
      </c>
      <c r="AQ54">
        <v>0</v>
      </c>
      <c r="AR54">
        <v>0.64</v>
      </c>
      <c r="AS54">
        <v>4.41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1642.3600000000001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293.70999999999998</v>
      </c>
      <c r="L55">
        <v>281.38</v>
      </c>
      <c r="M55">
        <v>88.7</v>
      </c>
      <c r="N55">
        <v>114.5</v>
      </c>
      <c r="O55">
        <v>0</v>
      </c>
      <c r="P55">
        <v>113</v>
      </c>
      <c r="Q55">
        <v>17.079999999999998</v>
      </c>
      <c r="R55">
        <v>17.61</v>
      </c>
      <c r="S55">
        <v>21.93</v>
      </c>
      <c r="T55">
        <v>0</v>
      </c>
      <c r="U55">
        <v>336.45</v>
      </c>
      <c r="V55">
        <v>15.01</v>
      </c>
      <c r="W55">
        <v>30.76</v>
      </c>
      <c r="X55">
        <v>118.77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0</v>
      </c>
      <c r="AE55">
        <v>15.89</v>
      </c>
      <c r="AF55">
        <v>8.5500000000000007</v>
      </c>
      <c r="AG55">
        <v>40.67</v>
      </c>
      <c r="AH55">
        <v>0</v>
      </c>
      <c r="AI55">
        <v>0</v>
      </c>
      <c r="AJ55">
        <v>0</v>
      </c>
      <c r="AK55">
        <v>50.28</v>
      </c>
      <c r="AL55">
        <v>12.32</v>
      </c>
      <c r="AM55">
        <v>0</v>
      </c>
      <c r="AN55">
        <v>0</v>
      </c>
      <c r="AO55">
        <v>0</v>
      </c>
      <c r="AP55">
        <v>5.55</v>
      </c>
      <c r="AQ55">
        <v>0</v>
      </c>
      <c r="AR55">
        <v>0.64</v>
      </c>
      <c r="AS55">
        <v>4.41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1608.8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284.07</v>
      </c>
      <c r="L56">
        <v>281.38</v>
      </c>
      <c r="M56">
        <v>88.7</v>
      </c>
      <c r="N56">
        <v>114.5</v>
      </c>
      <c r="O56">
        <v>0</v>
      </c>
      <c r="P56">
        <v>113</v>
      </c>
      <c r="Q56">
        <v>17.079999999999998</v>
      </c>
      <c r="R56">
        <v>17.61</v>
      </c>
      <c r="S56">
        <v>21.93</v>
      </c>
      <c r="T56">
        <v>0</v>
      </c>
      <c r="U56">
        <v>336.45</v>
      </c>
      <c r="V56">
        <v>15.01</v>
      </c>
      <c r="W56">
        <v>30.76</v>
      </c>
      <c r="X56">
        <v>118.77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0</v>
      </c>
      <c r="AE56">
        <v>15.89</v>
      </c>
      <c r="AF56">
        <v>8.5500000000000007</v>
      </c>
      <c r="AG56">
        <v>40.67</v>
      </c>
      <c r="AH56">
        <v>0</v>
      </c>
      <c r="AI56">
        <v>0</v>
      </c>
      <c r="AJ56">
        <v>0</v>
      </c>
      <c r="AK56">
        <v>50.28</v>
      </c>
      <c r="AL56">
        <v>12.32</v>
      </c>
      <c r="AM56">
        <v>0</v>
      </c>
      <c r="AN56">
        <v>0</v>
      </c>
      <c r="AO56">
        <v>0</v>
      </c>
      <c r="AP56">
        <v>5.55</v>
      </c>
      <c r="AQ56">
        <v>0</v>
      </c>
      <c r="AR56">
        <v>0.64</v>
      </c>
      <c r="AS56">
        <v>4.41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1599.16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293.70999999999998</v>
      </c>
      <c r="L57">
        <v>281.38</v>
      </c>
      <c r="M57">
        <v>88.7</v>
      </c>
      <c r="N57">
        <v>114.5</v>
      </c>
      <c r="O57">
        <v>0</v>
      </c>
      <c r="P57">
        <v>113</v>
      </c>
      <c r="Q57">
        <v>17.079999999999998</v>
      </c>
      <c r="R57">
        <v>17.61</v>
      </c>
      <c r="S57">
        <v>21.93</v>
      </c>
      <c r="T57">
        <v>0</v>
      </c>
      <c r="U57">
        <v>336.45</v>
      </c>
      <c r="V57">
        <v>15.01</v>
      </c>
      <c r="W57">
        <v>30.76</v>
      </c>
      <c r="X57">
        <v>118.77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0</v>
      </c>
      <c r="AE57">
        <v>15.89</v>
      </c>
      <c r="AF57">
        <v>8.5500000000000007</v>
      </c>
      <c r="AG57">
        <v>40.67</v>
      </c>
      <c r="AH57">
        <v>0</v>
      </c>
      <c r="AI57">
        <v>0</v>
      </c>
      <c r="AJ57">
        <v>0</v>
      </c>
      <c r="AK57">
        <v>50.28</v>
      </c>
      <c r="AL57">
        <v>12.32</v>
      </c>
      <c r="AM57">
        <v>0</v>
      </c>
      <c r="AN57">
        <v>0</v>
      </c>
      <c r="AO57">
        <v>0</v>
      </c>
      <c r="AP57">
        <v>11.48</v>
      </c>
      <c r="AQ57">
        <v>0</v>
      </c>
      <c r="AR57">
        <v>0.64</v>
      </c>
      <c r="AS57">
        <v>4.41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1614.73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303.35000000000002</v>
      </c>
      <c r="L58">
        <v>281.38</v>
      </c>
      <c r="M58">
        <v>88.7</v>
      </c>
      <c r="N58">
        <v>114.5</v>
      </c>
      <c r="O58">
        <v>0</v>
      </c>
      <c r="P58">
        <v>113</v>
      </c>
      <c r="Q58">
        <v>17.079999999999998</v>
      </c>
      <c r="R58">
        <v>17.61</v>
      </c>
      <c r="S58">
        <v>21.93</v>
      </c>
      <c r="T58">
        <v>0</v>
      </c>
      <c r="U58">
        <v>336.45</v>
      </c>
      <c r="V58">
        <v>15.01</v>
      </c>
      <c r="W58">
        <v>30.76</v>
      </c>
      <c r="X58">
        <v>118.77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0</v>
      </c>
      <c r="AE58">
        <v>15.89</v>
      </c>
      <c r="AF58">
        <v>8.5500000000000007</v>
      </c>
      <c r="AG58">
        <v>40.67</v>
      </c>
      <c r="AH58">
        <v>0</v>
      </c>
      <c r="AI58">
        <v>0</v>
      </c>
      <c r="AJ58">
        <v>0</v>
      </c>
      <c r="AK58">
        <v>50.28</v>
      </c>
      <c r="AL58">
        <v>12.32</v>
      </c>
      <c r="AM58">
        <v>0</v>
      </c>
      <c r="AN58">
        <v>0</v>
      </c>
      <c r="AO58">
        <v>0</v>
      </c>
      <c r="AP58">
        <v>5.55</v>
      </c>
      <c r="AQ58">
        <v>0</v>
      </c>
      <c r="AR58">
        <v>0.64</v>
      </c>
      <c r="AS58">
        <v>4.41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1618.44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298.52999999999997</v>
      </c>
      <c r="L59">
        <v>281.38</v>
      </c>
      <c r="M59">
        <v>88.7</v>
      </c>
      <c r="N59">
        <v>114.5</v>
      </c>
      <c r="O59">
        <v>0</v>
      </c>
      <c r="P59">
        <v>113</v>
      </c>
      <c r="Q59">
        <v>19.82</v>
      </c>
      <c r="R59">
        <v>20.43</v>
      </c>
      <c r="S59">
        <v>24.84</v>
      </c>
      <c r="T59">
        <v>0</v>
      </c>
      <c r="U59">
        <v>336.45</v>
      </c>
      <c r="V59">
        <v>17.32</v>
      </c>
      <c r="W59">
        <v>35.299999999999997</v>
      </c>
      <c r="X59">
        <v>136.54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0</v>
      </c>
      <c r="AE59">
        <v>15.89</v>
      </c>
      <c r="AF59">
        <v>8.5500000000000007</v>
      </c>
      <c r="AG59">
        <v>40.67</v>
      </c>
      <c r="AH59">
        <v>0</v>
      </c>
      <c r="AI59">
        <v>0</v>
      </c>
      <c r="AJ59">
        <v>0</v>
      </c>
      <c r="AK59">
        <v>50.28</v>
      </c>
      <c r="AL59">
        <v>12.32</v>
      </c>
      <c r="AM59">
        <v>0</v>
      </c>
      <c r="AN59">
        <v>0</v>
      </c>
      <c r="AO59">
        <v>0</v>
      </c>
      <c r="AP59">
        <v>5.55</v>
      </c>
      <c r="AQ59">
        <v>0</v>
      </c>
      <c r="AR59">
        <v>0.64</v>
      </c>
      <c r="AS59">
        <v>4.41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1646.71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327.27</v>
      </c>
      <c r="L60">
        <v>281.38</v>
      </c>
      <c r="M60">
        <v>88.7</v>
      </c>
      <c r="N60">
        <v>114.5</v>
      </c>
      <c r="O60">
        <v>0</v>
      </c>
      <c r="P60">
        <v>113</v>
      </c>
      <c r="Q60">
        <v>17.079999999999998</v>
      </c>
      <c r="R60">
        <v>17.61</v>
      </c>
      <c r="S60">
        <v>21.93</v>
      </c>
      <c r="T60">
        <v>0</v>
      </c>
      <c r="U60">
        <v>336.45</v>
      </c>
      <c r="V60">
        <v>17.420000000000002</v>
      </c>
      <c r="W60">
        <v>35.299999999999997</v>
      </c>
      <c r="X60">
        <v>136.54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0</v>
      </c>
      <c r="AE60">
        <v>15.89</v>
      </c>
      <c r="AF60">
        <v>8.5500000000000007</v>
      </c>
      <c r="AG60">
        <v>40.67</v>
      </c>
      <c r="AH60">
        <v>0</v>
      </c>
      <c r="AI60">
        <v>0</v>
      </c>
      <c r="AJ60">
        <v>0</v>
      </c>
      <c r="AK60">
        <v>50.28</v>
      </c>
      <c r="AL60">
        <v>12.32</v>
      </c>
      <c r="AM60">
        <v>0</v>
      </c>
      <c r="AN60">
        <v>0</v>
      </c>
      <c r="AO60">
        <v>0</v>
      </c>
      <c r="AP60">
        <v>5.55</v>
      </c>
      <c r="AQ60">
        <v>0</v>
      </c>
      <c r="AR60">
        <v>0.64</v>
      </c>
      <c r="AS60">
        <v>4.41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1667.0800000000002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327.27</v>
      </c>
      <c r="L61">
        <v>281.38</v>
      </c>
      <c r="M61">
        <v>88.7</v>
      </c>
      <c r="N61">
        <v>114.5</v>
      </c>
      <c r="O61">
        <v>0</v>
      </c>
      <c r="P61">
        <v>113</v>
      </c>
      <c r="Q61">
        <v>17.079999999999998</v>
      </c>
      <c r="R61">
        <v>17.61</v>
      </c>
      <c r="S61">
        <v>21.93</v>
      </c>
      <c r="T61">
        <v>0</v>
      </c>
      <c r="U61">
        <v>336.45</v>
      </c>
      <c r="V61">
        <v>15.01</v>
      </c>
      <c r="W61">
        <v>35.299999999999997</v>
      </c>
      <c r="X61">
        <v>136.54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0</v>
      </c>
      <c r="AE61">
        <v>15.89</v>
      </c>
      <c r="AF61">
        <v>8.5500000000000007</v>
      </c>
      <c r="AG61">
        <v>40.67</v>
      </c>
      <c r="AH61">
        <v>19.18</v>
      </c>
      <c r="AI61">
        <v>0</v>
      </c>
      <c r="AJ61">
        <v>0</v>
      </c>
      <c r="AK61">
        <v>50.28</v>
      </c>
      <c r="AL61">
        <v>12.32</v>
      </c>
      <c r="AM61">
        <v>0</v>
      </c>
      <c r="AN61">
        <v>0</v>
      </c>
      <c r="AO61">
        <v>0</v>
      </c>
      <c r="AP61">
        <v>5.55</v>
      </c>
      <c r="AQ61">
        <v>0</v>
      </c>
      <c r="AR61">
        <v>0.64</v>
      </c>
      <c r="AS61">
        <v>4.41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1683.8500000000001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327.27</v>
      </c>
      <c r="L62">
        <v>281.38</v>
      </c>
      <c r="M62">
        <v>88.7</v>
      </c>
      <c r="N62">
        <v>114.5</v>
      </c>
      <c r="O62">
        <v>0</v>
      </c>
      <c r="P62">
        <v>113</v>
      </c>
      <c r="Q62">
        <v>17.079999999999998</v>
      </c>
      <c r="R62">
        <v>17.61</v>
      </c>
      <c r="S62">
        <v>21.93</v>
      </c>
      <c r="T62">
        <v>0</v>
      </c>
      <c r="U62">
        <v>336.45</v>
      </c>
      <c r="V62">
        <v>15.01</v>
      </c>
      <c r="W62">
        <v>35.299999999999997</v>
      </c>
      <c r="X62">
        <v>136.54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0</v>
      </c>
      <c r="AE62">
        <v>15.89</v>
      </c>
      <c r="AF62">
        <v>8.5500000000000007</v>
      </c>
      <c r="AG62">
        <v>40.67</v>
      </c>
      <c r="AH62">
        <v>19.18</v>
      </c>
      <c r="AI62">
        <v>0</v>
      </c>
      <c r="AJ62">
        <v>0</v>
      </c>
      <c r="AK62">
        <v>50.28</v>
      </c>
      <c r="AL62">
        <v>12.32</v>
      </c>
      <c r="AM62">
        <v>0</v>
      </c>
      <c r="AN62">
        <v>0</v>
      </c>
      <c r="AO62">
        <v>0</v>
      </c>
      <c r="AP62">
        <v>5.55</v>
      </c>
      <c r="AQ62">
        <v>0</v>
      </c>
      <c r="AR62">
        <v>0.64</v>
      </c>
      <c r="AS62">
        <v>4.41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1683.8500000000001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327.27</v>
      </c>
      <c r="L63">
        <v>281.38</v>
      </c>
      <c r="M63">
        <v>88.7</v>
      </c>
      <c r="N63">
        <v>114.5</v>
      </c>
      <c r="O63">
        <v>0</v>
      </c>
      <c r="P63">
        <v>113</v>
      </c>
      <c r="Q63">
        <v>17.079999999999998</v>
      </c>
      <c r="R63">
        <v>17.61</v>
      </c>
      <c r="S63">
        <v>21.93</v>
      </c>
      <c r="T63">
        <v>0</v>
      </c>
      <c r="U63">
        <v>336.45</v>
      </c>
      <c r="V63">
        <v>15.01</v>
      </c>
      <c r="W63">
        <v>35.299999999999997</v>
      </c>
      <c r="X63">
        <v>136.54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0</v>
      </c>
      <c r="AE63">
        <v>15.89</v>
      </c>
      <c r="AF63">
        <v>8.5500000000000007</v>
      </c>
      <c r="AG63">
        <v>40.67</v>
      </c>
      <c r="AH63">
        <v>19.18</v>
      </c>
      <c r="AI63">
        <v>0</v>
      </c>
      <c r="AJ63">
        <v>0</v>
      </c>
      <c r="AK63">
        <v>50.28</v>
      </c>
      <c r="AL63">
        <v>12.32</v>
      </c>
      <c r="AM63">
        <v>0</v>
      </c>
      <c r="AN63">
        <v>0</v>
      </c>
      <c r="AO63">
        <v>0</v>
      </c>
      <c r="AP63">
        <v>11.48</v>
      </c>
      <c r="AQ63">
        <v>0</v>
      </c>
      <c r="AR63">
        <v>0.64</v>
      </c>
      <c r="AS63">
        <v>4.41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1689.7800000000002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327.27</v>
      </c>
      <c r="L64">
        <v>281.38</v>
      </c>
      <c r="M64">
        <v>88.7</v>
      </c>
      <c r="N64">
        <v>114.5</v>
      </c>
      <c r="O64">
        <v>0</v>
      </c>
      <c r="P64">
        <v>113</v>
      </c>
      <c r="Q64">
        <v>19.82</v>
      </c>
      <c r="R64">
        <v>20.43</v>
      </c>
      <c r="S64">
        <v>25.44</v>
      </c>
      <c r="T64">
        <v>0</v>
      </c>
      <c r="U64">
        <v>336.45</v>
      </c>
      <c r="V64">
        <v>17.420000000000002</v>
      </c>
      <c r="W64">
        <v>35.299999999999997</v>
      </c>
      <c r="X64">
        <v>136.54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0</v>
      </c>
      <c r="AE64">
        <v>31.78</v>
      </c>
      <c r="AF64">
        <v>8.5500000000000007</v>
      </c>
      <c r="AG64">
        <v>40.67</v>
      </c>
      <c r="AH64">
        <v>19.18</v>
      </c>
      <c r="AI64">
        <v>0</v>
      </c>
      <c r="AJ64">
        <v>0</v>
      </c>
      <c r="AK64">
        <v>50.28</v>
      </c>
      <c r="AL64">
        <v>12.32</v>
      </c>
      <c r="AM64">
        <v>0</v>
      </c>
      <c r="AN64">
        <v>0</v>
      </c>
      <c r="AO64">
        <v>0</v>
      </c>
      <c r="AP64">
        <v>5.55</v>
      </c>
      <c r="AQ64">
        <v>0</v>
      </c>
      <c r="AR64">
        <v>0.64</v>
      </c>
      <c r="AS64">
        <v>4.41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1711.22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327.27</v>
      </c>
      <c r="L65">
        <v>308.38</v>
      </c>
      <c r="M65">
        <v>88.7</v>
      </c>
      <c r="N65">
        <v>114.5</v>
      </c>
      <c r="O65">
        <v>0</v>
      </c>
      <c r="P65">
        <v>113</v>
      </c>
      <c r="Q65">
        <v>19.82</v>
      </c>
      <c r="R65">
        <v>20.43</v>
      </c>
      <c r="S65">
        <v>25.44</v>
      </c>
      <c r="T65">
        <v>0</v>
      </c>
      <c r="U65">
        <v>336.45</v>
      </c>
      <c r="V65">
        <v>17.420000000000002</v>
      </c>
      <c r="W65">
        <v>35.299999999999997</v>
      </c>
      <c r="X65">
        <v>136.54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0</v>
      </c>
      <c r="AE65">
        <v>31.78</v>
      </c>
      <c r="AF65">
        <v>8.5500000000000007</v>
      </c>
      <c r="AG65">
        <v>40.67</v>
      </c>
      <c r="AH65">
        <v>19.18</v>
      </c>
      <c r="AI65">
        <v>0</v>
      </c>
      <c r="AJ65">
        <v>0</v>
      </c>
      <c r="AK65">
        <v>50.28</v>
      </c>
      <c r="AL65">
        <v>2.25</v>
      </c>
      <c r="AM65">
        <v>0</v>
      </c>
      <c r="AN65">
        <v>0</v>
      </c>
      <c r="AO65">
        <v>0</v>
      </c>
      <c r="AP65">
        <v>5.55</v>
      </c>
      <c r="AQ65">
        <v>7.95</v>
      </c>
      <c r="AR65">
        <v>0.64</v>
      </c>
      <c r="AS65">
        <v>4.41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1736.1000000000001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327.27</v>
      </c>
      <c r="L66">
        <v>366.22</v>
      </c>
      <c r="M66">
        <v>88.7</v>
      </c>
      <c r="N66">
        <v>114.5</v>
      </c>
      <c r="O66">
        <v>0</v>
      </c>
      <c r="P66">
        <v>113</v>
      </c>
      <c r="Q66">
        <v>19.82</v>
      </c>
      <c r="R66">
        <v>20.43</v>
      </c>
      <c r="S66">
        <v>25.44</v>
      </c>
      <c r="T66">
        <v>0</v>
      </c>
      <c r="U66">
        <v>336.45</v>
      </c>
      <c r="V66">
        <v>17.420000000000002</v>
      </c>
      <c r="W66">
        <v>35.299999999999997</v>
      </c>
      <c r="X66">
        <v>136.54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0</v>
      </c>
      <c r="AE66">
        <v>31.78</v>
      </c>
      <c r="AF66">
        <v>8.5500000000000007</v>
      </c>
      <c r="AG66">
        <v>40.67</v>
      </c>
      <c r="AH66">
        <v>19.18</v>
      </c>
      <c r="AI66">
        <v>0</v>
      </c>
      <c r="AJ66">
        <v>0</v>
      </c>
      <c r="AK66">
        <v>50.28</v>
      </c>
      <c r="AL66">
        <v>2.25</v>
      </c>
      <c r="AM66">
        <v>0</v>
      </c>
      <c r="AN66">
        <v>0</v>
      </c>
      <c r="AO66">
        <v>0</v>
      </c>
      <c r="AP66">
        <v>5.55</v>
      </c>
      <c r="AQ66">
        <v>14.39</v>
      </c>
      <c r="AR66">
        <v>0.64</v>
      </c>
      <c r="AS66">
        <v>4.41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1800.3800000000003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327.27</v>
      </c>
      <c r="L67">
        <v>420.54</v>
      </c>
      <c r="M67">
        <v>88.7</v>
      </c>
      <c r="N67">
        <v>114.5</v>
      </c>
      <c r="O67">
        <v>0</v>
      </c>
      <c r="P67">
        <v>113</v>
      </c>
      <c r="Q67">
        <v>19.82</v>
      </c>
      <c r="R67">
        <v>20.43</v>
      </c>
      <c r="S67">
        <v>25.44</v>
      </c>
      <c r="T67">
        <v>0</v>
      </c>
      <c r="U67">
        <v>336.45</v>
      </c>
      <c r="V67">
        <v>17.420000000000002</v>
      </c>
      <c r="W67">
        <v>35.299999999999997</v>
      </c>
      <c r="X67">
        <v>136.54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0</v>
      </c>
      <c r="AE67">
        <v>31.78</v>
      </c>
      <c r="AF67">
        <v>8.5500000000000007</v>
      </c>
      <c r="AG67">
        <v>40.67</v>
      </c>
      <c r="AH67">
        <v>19.18</v>
      </c>
      <c r="AI67">
        <v>0</v>
      </c>
      <c r="AJ67">
        <v>0</v>
      </c>
      <c r="AK67">
        <v>50.28</v>
      </c>
      <c r="AL67">
        <v>2.25</v>
      </c>
      <c r="AM67">
        <v>0</v>
      </c>
      <c r="AN67">
        <v>0</v>
      </c>
      <c r="AO67">
        <v>0</v>
      </c>
      <c r="AP67">
        <v>5.55</v>
      </c>
      <c r="AQ67">
        <v>14.39</v>
      </c>
      <c r="AR67">
        <v>0.64</v>
      </c>
      <c r="AS67">
        <v>4.41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1854.7000000000003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327.27</v>
      </c>
      <c r="L68">
        <v>420.54</v>
      </c>
      <c r="M68">
        <v>88.7</v>
      </c>
      <c r="N68">
        <v>114.5</v>
      </c>
      <c r="O68">
        <v>0</v>
      </c>
      <c r="P68">
        <v>113</v>
      </c>
      <c r="Q68">
        <v>19.82</v>
      </c>
      <c r="R68">
        <v>20.43</v>
      </c>
      <c r="S68">
        <v>25.44</v>
      </c>
      <c r="T68">
        <v>0</v>
      </c>
      <c r="U68">
        <v>336.45</v>
      </c>
      <c r="V68">
        <v>17.420000000000002</v>
      </c>
      <c r="W68">
        <v>35.299999999999997</v>
      </c>
      <c r="X68">
        <v>136.54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0</v>
      </c>
      <c r="AE68">
        <v>31.78</v>
      </c>
      <c r="AF68">
        <v>8.5500000000000007</v>
      </c>
      <c r="AG68">
        <v>40.67</v>
      </c>
      <c r="AH68">
        <v>36.520000000000003</v>
      </c>
      <c r="AI68">
        <v>0</v>
      </c>
      <c r="AJ68">
        <v>0</v>
      </c>
      <c r="AK68">
        <v>50.28</v>
      </c>
      <c r="AL68">
        <v>2.25</v>
      </c>
      <c r="AM68">
        <v>0</v>
      </c>
      <c r="AN68">
        <v>0</v>
      </c>
      <c r="AO68">
        <v>0</v>
      </c>
      <c r="AP68">
        <v>5.55</v>
      </c>
      <c r="AQ68">
        <v>29.76</v>
      </c>
      <c r="AR68">
        <v>0.64</v>
      </c>
      <c r="AS68">
        <v>4.41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1887.41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329.31</v>
      </c>
      <c r="L69">
        <v>420.54</v>
      </c>
      <c r="M69">
        <v>88.7</v>
      </c>
      <c r="N69">
        <v>114.5</v>
      </c>
      <c r="O69">
        <v>0</v>
      </c>
      <c r="P69">
        <v>113</v>
      </c>
      <c r="Q69">
        <v>19.82</v>
      </c>
      <c r="R69">
        <v>20.43</v>
      </c>
      <c r="S69">
        <v>25.44</v>
      </c>
      <c r="T69">
        <v>0</v>
      </c>
      <c r="U69">
        <v>336.45</v>
      </c>
      <c r="V69">
        <v>17.420000000000002</v>
      </c>
      <c r="W69">
        <v>35.299999999999997</v>
      </c>
      <c r="X69">
        <v>136.54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8.8000000000000007</v>
      </c>
      <c r="AE69">
        <v>31.78</v>
      </c>
      <c r="AF69">
        <v>8.5500000000000007</v>
      </c>
      <c r="AG69">
        <v>40.67</v>
      </c>
      <c r="AH69">
        <v>54.78</v>
      </c>
      <c r="AI69">
        <v>0</v>
      </c>
      <c r="AJ69">
        <v>0</v>
      </c>
      <c r="AK69">
        <v>50.28</v>
      </c>
      <c r="AL69">
        <v>2.25</v>
      </c>
      <c r="AM69">
        <v>0</v>
      </c>
      <c r="AN69">
        <v>0</v>
      </c>
      <c r="AO69">
        <v>0</v>
      </c>
      <c r="AP69">
        <v>5.55</v>
      </c>
      <c r="AQ69">
        <v>29.76</v>
      </c>
      <c r="AR69">
        <v>0.64</v>
      </c>
      <c r="AS69">
        <v>4.41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1916.5100000000002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329.31</v>
      </c>
      <c r="L70">
        <v>420.54</v>
      </c>
      <c r="M70">
        <v>88.7</v>
      </c>
      <c r="N70">
        <v>114.5</v>
      </c>
      <c r="O70">
        <v>0</v>
      </c>
      <c r="P70">
        <v>113</v>
      </c>
      <c r="Q70">
        <v>19.82</v>
      </c>
      <c r="R70">
        <v>20.43</v>
      </c>
      <c r="S70">
        <v>25.44</v>
      </c>
      <c r="T70">
        <v>0</v>
      </c>
      <c r="U70">
        <v>336.45</v>
      </c>
      <c r="V70">
        <v>17.420000000000002</v>
      </c>
      <c r="W70">
        <v>35.299999999999997</v>
      </c>
      <c r="X70">
        <v>136.54</v>
      </c>
      <c r="Y70">
        <v>0</v>
      </c>
      <c r="Z70">
        <v>0</v>
      </c>
      <c r="AA70">
        <v>0</v>
      </c>
      <c r="AB70">
        <v>2.31</v>
      </c>
      <c r="AC70">
        <v>0</v>
      </c>
      <c r="AD70">
        <v>8.8000000000000007</v>
      </c>
      <c r="AE70">
        <v>31.78</v>
      </c>
      <c r="AF70">
        <v>8.5500000000000007</v>
      </c>
      <c r="AG70">
        <v>40.67</v>
      </c>
      <c r="AH70">
        <v>73.040000000000006</v>
      </c>
      <c r="AI70">
        <v>0</v>
      </c>
      <c r="AJ70">
        <v>0</v>
      </c>
      <c r="AK70">
        <v>50.28</v>
      </c>
      <c r="AL70">
        <v>2.25</v>
      </c>
      <c r="AM70">
        <v>0</v>
      </c>
      <c r="AN70">
        <v>0</v>
      </c>
      <c r="AO70">
        <v>0</v>
      </c>
      <c r="AP70">
        <v>5.55</v>
      </c>
      <c r="AQ70">
        <v>44.65</v>
      </c>
      <c r="AR70">
        <v>0.64</v>
      </c>
      <c r="AS70">
        <v>4.41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1949.6600000000003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329.31</v>
      </c>
      <c r="L71">
        <v>420.54</v>
      </c>
      <c r="M71">
        <v>88.7</v>
      </c>
      <c r="N71">
        <v>114.5</v>
      </c>
      <c r="O71">
        <v>0</v>
      </c>
      <c r="P71">
        <v>113</v>
      </c>
      <c r="Q71">
        <v>19.82</v>
      </c>
      <c r="R71">
        <v>20.43</v>
      </c>
      <c r="S71">
        <v>25.44</v>
      </c>
      <c r="T71">
        <v>0</v>
      </c>
      <c r="U71">
        <v>336.45</v>
      </c>
      <c r="V71">
        <v>17.420000000000002</v>
      </c>
      <c r="W71">
        <v>35.299999999999997</v>
      </c>
      <c r="X71">
        <v>136.54</v>
      </c>
      <c r="Y71">
        <v>0</v>
      </c>
      <c r="Z71">
        <v>1.06</v>
      </c>
      <c r="AA71">
        <v>11.42</v>
      </c>
      <c r="AB71">
        <v>3.86</v>
      </c>
      <c r="AC71">
        <v>0</v>
      </c>
      <c r="AD71">
        <v>8.8000000000000007</v>
      </c>
      <c r="AE71">
        <v>31.78</v>
      </c>
      <c r="AF71">
        <v>8.5500000000000007</v>
      </c>
      <c r="AG71">
        <v>40.67</v>
      </c>
      <c r="AH71">
        <v>90.2</v>
      </c>
      <c r="AI71">
        <v>0</v>
      </c>
      <c r="AJ71">
        <v>0</v>
      </c>
      <c r="AK71">
        <v>50.28</v>
      </c>
      <c r="AL71">
        <v>2.25</v>
      </c>
      <c r="AM71">
        <v>0</v>
      </c>
      <c r="AN71">
        <v>0</v>
      </c>
      <c r="AO71">
        <v>0</v>
      </c>
      <c r="AP71">
        <v>5.55</v>
      </c>
      <c r="AQ71">
        <v>44.65</v>
      </c>
      <c r="AR71">
        <v>0.64</v>
      </c>
      <c r="AS71">
        <v>4.41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1980.8500000000004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329.31</v>
      </c>
      <c r="L72">
        <v>420.54</v>
      </c>
      <c r="M72">
        <v>88.7</v>
      </c>
      <c r="N72">
        <v>114.5</v>
      </c>
      <c r="O72">
        <v>0</v>
      </c>
      <c r="P72">
        <v>113</v>
      </c>
      <c r="Q72">
        <v>19.82</v>
      </c>
      <c r="R72">
        <v>20.43</v>
      </c>
      <c r="S72">
        <v>25.44</v>
      </c>
      <c r="T72">
        <v>0</v>
      </c>
      <c r="U72">
        <v>336.45</v>
      </c>
      <c r="V72">
        <v>17.420000000000002</v>
      </c>
      <c r="W72">
        <v>35.299999999999997</v>
      </c>
      <c r="X72">
        <v>136.54</v>
      </c>
      <c r="Y72">
        <v>0</v>
      </c>
      <c r="Z72">
        <v>2.12</v>
      </c>
      <c r="AA72">
        <v>26.19</v>
      </c>
      <c r="AB72">
        <v>7.71</v>
      </c>
      <c r="AC72">
        <v>9.33</v>
      </c>
      <c r="AD72">
        <v>17.61</v>
      </c>
      <c r="AE72">
        <v>31.78</v>
      </c>
      <c r="AF72">
        <v>8.5500000000000007</v>
      </c>
      <c r="AG72">
        <v>40.67</v>
      </c>
      <c r="AH72">
        <v>100.43</v>
      </c>
      <c r="AI72">
        <v>0</v>
      </c>
      <c r="AJ72">
        <v>0</v>
      </c>
      <c r="AK72">
        <v>50.28</v>
      </c>
      <c r="AL72">
        <v>2.25</v>
      </c>
      <c r="AM72">
        <v>0</v>
      </c>
      <c r="AN72">
        <v>0</v>
      </c>
      <c r="AO72">
        <v>0</v>
      </c>
      <c r="AP72">
        <v>5.55</v>
      </c>
      <c r="AQ72">
        <v>44.65</v>
      </c>
      <c r="AR72">
        <v>0.64</v>
      </c>
      <c r="AS72">
        <v>4.41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2028.9000000000003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329.31</v>
      </c>
      <c r="L73">
        <v>420.54</v>
      </c>
      <c r="M73">
        <v>88.7</v>
      </c>
      <c r="N73">
        <v>114.5</v>
      </c>
      <c r="O73">
        <v>0</v>
      </c>
      <c r="P73">
        <v>113</v>
      </c>
      <c r="Q73">
        <v>19.82</v>
      </c>
      <c r="R73">
        <v>20.43</v>
      </c>
      <c r="S73">
        <v>25.44</v>
      </c>
      <c r="T73">
        <v>0</v>
      </c>
      <c r="U73">
        <v>336.45</v>
      </c>
      <c r="V73">
        <v>17.420000000000002</v>
      </c>
      <c r="W73">
        <v>35.299999999999997</v>
      </c>
      <c r="X73">
        <v>136.54</v>
      </c>
      <c r="Y73">
        <v>0</v>
      </c>
      <c r="Z73">
        <v>6.29</v>
      </c>
      <c r="AA73">
        <v>40.64</v>
      </c>
      <c r="AB73">
        <v>15.42</v>
      </c>
      <c r="AC73">
        <v>18.66</v>
      </c>
      <c r="AD73">
        <v>26.42</v>
      </c>
      <c r="AE73">
        <v>31.78</v>
      </c>
      <c r="AF73">
        <v>8.5500000000000007</v>
      </c>
      <c r="AG73">
        <v>40.67</v>
      </c>
      <c r="AH73">
        <v>135.30000000000001</v>
      </c>
      <c r="AI73">
        <v>0</v>
      </c>
      <c r="AJ73">
        <v>0</v>
      </c>
      <c r="AK73">
        <v>50.28</v>
      </c>
      <c r="AL73">
        <v>2.25</v>
      </c>
      <c r="AM73">
        <v>5.08</v>
      </c>
      <c r="AN73">
        <v>0</v>
      </c>
      <c r="AO73">
        <v>0</v>
      </c>
      <c r="AP73">
        <v>5.55</v>
      </c>
      <c r="AQ73">
        <v>60.01</v>
      </c>
      <c r="AR73">
        <v>0.64</v>
      </c>
      <c r="AS73">
        <v>4.41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2128.6800000000003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329.31</v>
      </c>
      <c r="L74">
        <v>420.54</v>
      </c>
      <c r="M74">
        <v>88.7</v>
      </c>
      <c r="N74">
        <v>114.5</v>
      </c>
      <c r="O74">
        <v>0</v>
      </c>
      <c r="P74">
        <v>113</v>
      </c>
      <c r="Q74">
        <v>19.82</v>
      </c>
      <c r="R74">
        <v>20.43</v>
      </c>
      <c r="S74">
        <v>25.44</v>
      </c>
      <c r="T74">
        <v>0</v>
      </c>
      <c r="U74">
        <v>336.45</v>
      </c>
      <c r="V74">
        <v>17.420000000000002</v>
      </c>
      <c r="W74">
        <v>35.299999999999997</v>
      </c>
      <c r="X74">
        <v>136.54</v>
      </c>
      <c r="Y74">
        <v>0</v>
      </c>
      <c r="Z74">
        <v>18.86</v>
      </c>
      <c r="AA74">
        <v>40.64</v>
      </c>
      <c r="AB74">
        <v>38.090000000000003</v>
      </c>
      <c r="AC74">
        <v>28.02</v>
      </c>
      <c r="AD74">
        <v>35.24</v>
      </c>
      <c r="AE74">
        <v>47.66</v>
      </c>
      <c r="AF74">
        <v>9.51</v>
      </c>
      <c r="AG74">
        <v>40.67</v>
      </c>
      <c r="AH74">
        <v>135.30000000000001</v>
      </c>
      <c r="AI74">
        <v>0</v>
      </c>
      <c r="AJ74">
        <v>0</v>
      </c>
      <c r="AK74">
        <v>50.28</v>
      </c>
      <c r="AL74">
        <v>12.32</v>
      </c>
      <c r="AM74">
        <v>10.16</v>
      </c>
      <c r="AN74">
        <v>0</v>
      </c>
      <c r="AO74">
        <v>0</v>
      </c>
      <c r="AP74">
        <v>5.55</v>
      </c>
      <c r="AQ74">
        <v>60.01</v>
      </c>
      <c r="AR74">
        <v>0.64</v>
      </c>
      <c r="AS74">
        <v>4.41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2214.0900000000011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329.31</v>
      </c>
      <c r="L75">
        <v>420.54</v>
      </c>
      <c r="M75">
        <v>88.7</v>
      </c>
      <c r="N75">
        <v>114.5</v>
      </c>
      <c r="O75">
        <v>0</v>
      </c>
      <c r="P75">
        <v>113</v>
      </c>
      <c r="Q75">
        <v>19.82</v>
      </c>
      <c r="R75">
        <v>20.43</v>
      </c>
      <c r="S75">
        <v>25.44</v>
      </c>
      <c r="T75">
        <v>0</v>
      </c>
      <c r="U75">
        <v>336.45</v>
      </c>
      <c r="V75">
        <v>17.420000000000002</v>
      </c>
      <c r="W75">
        <v>35.299999999999997</v>
      </c>
      <c r="X75">
        <v>136.54</v>
      </c>
      <c r="Y75">
        <v>0</v>
      </c>
      <c r="Z75">
        <v>18.86</v>
      </c>
      <c r="AA75">
        <v>40.64</v>
      </c>
      <c r="AB75">
        <v>38.090000000000003</v>
      </c>
      <c r="AC75">
        <v>28.02</v>
      </c>
      <c r="AD75">
        <v>35.24</v>
      </c>
      <c r="AE75">
        <v>47.66</v>
      </c>
      <c r="AF75">
        <v>9.51</v>
      </c>
      <c r="AG75">
        <v>40.67</v>
      </c>
      <c r="AH75">
        <v>135.30000000000001</v>
      </c>
      <c r="AI75">
        <v>0</v>
      </c>
      <c r="AJ75">
        <v>0</v>
      </c>
      <c r="AK75">
        <v>50.28</v>
      </c>
      <c r="AL75">
        <v>67.22</v>
      </c>
      <c r="AM75">
        <v>10.16</v>
      </c>
      <c r="AN75">
        <v>0</v>
      </c>
      <c r="AO75">
        <v>0</v>
      </c>
      <c r="AP75">
        <v>5.55</v>
      </c>
      <c r="AQ75">
        <v>60.01</v>
      </c>
      <c r="AR75">
        <v>0.64</v>
      </c>
      <c r="AS75">
        <v>4.41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2268.9900000000007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329.31</v>
      </c>
      <c r="L76">
        <v>420.54</v>
      </c>
      <c r="M76">
        <v>88.7</v>
      </c>
      <c r="N76">
        <v>114.5</v>
      </c>
      <c r="O76">
        <v>0</v>
      </c>
      <c r="P76">
        <v>113</v>
      </c>
      <c r="Q76">
        <v>19.82</v>
      </c>
      <c r="R76">
        <v>20.43</v>
      </c>
      <c r="S76">
        <v>25.44</v>
      </c>
      <c r="T76">
        <v>0</v>
      </c>
      <c r="U76">
        <v>336.45</v>
      </c>
      <c r="V76">
        <v>17.420000000000002</v>
      </c>
      <c r="W76">
        <v>35.299999999999997</v>
      </c>
      <c r="X76">
        <v>136.54</v>
      </c>
      <c r="Y76">
        <v>0</v>
      </c>
      <c r="Z76">
        <v>18.86</v>
      </c>
      <c r="AA76">
        <v>40.64</v>
      </c>
      <c r="AB76">
        <v>38.090000000000003</v>
      </c>
      <c r="AC76">
        <v>28.02</v>
      </c>
      <c r="AD76">
        <v>35.24</v>
      </c>
      <c r="AE76">
        <v>47.66</v>
      </c>
      <c r="AF76">
        <v>9.51</v>
      </c>
      <c r="AG76">
        <v>40.67</v>
      </c>
      <c r="AH76">
        <v>135.30000000000001</v>
      </c>
      <c r="AI76">
        <v>0</v>
      </c>
      <c r="AJ76">
        <v>0</v>
      </c>
      <c r="AK76">
        <v>50.28</v>
      </c>
      <c r="AL76">
        <v>67.22</v>
      </c>
      <c r="AM76">
        <v>10.16</v>
      </c>
      <c r="AN76">
        <v>0</v>
      </c>
      <c r="AO76">
        <v>0</v>
      </c>
      <c r="AP76">
        <v>11.49</v>
      </c>
      <c r="AQ76">
        <v>60.01</v>
      </c>
      <c r="AR76">
        <v>0.64</v>
      </c>
      <c r="AS76">
        <v>4.41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2274.9300000000003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329.31</v>
      </c>
      <c r="L77">
        <v>420.54</v>
      </c>
      <c r="M77">
        <v>88.7</v>
      </c>
      <c r="N77">
        <v>114.5</v>
      </c>
      <c r="O77">
        <v>0</v>
      </c>
      <c r="P77">
        <v>113</v>
      </c>
      <c r="Q77">
        <v>19.82</v>
      </c>
      <c r="R77">
        <v>20.43</v>
      </c>
      <c r="S77">
        <v>25.44</v>
      </c>
      <c r="T77">
        <v>0</v>
      </c>
      <c r="U77">
        <v>336.45</v>
      </c>
      <c r="V77">
        <v>17.420000000000002</v>
      </c>
      <c r="W77">
        <v>35.299999999999997</v>
      </c>
      <c r="X77">
        <v>136.54</v>
      </c>
      <c r="Y77">
        <v>0</v>
      </c>
      <c r="Z77">
        <v>18.86</v>
      </c>
      <c r="AA77">
        <v>40.64</v>
      </c>
      <c r="AB77">
        <v>38.090000000000003</v>
      </c>
      <c r="AC77">
        <v>28.02</v>
      </c>
      <c r="AD77">
        <v>35.24</v>
      </c>
      <c r="AE77">
        <v>47.66</v>
      </c>
      <c r="AF77">
        <v>9.51</v>
      </c>
      <c r="AG77">
        <v>40.67</v>
      </c>
      <c r="AH77">
        <v>135.30000000000001</v>
      </c>
      <c r="AI77">
        <v>0</v>
      </c>
      <c r="AJ77">
        <v>0</v>
      </c>
      <c r="AK77">
        <v>50.28</v>
      </c>
      <c r="AL77">
        <v>67.22</v>
      </c>
      <c r="AM77">
        <v>10.16</v>
      </c>
      <c r="AN77">
        <v>0</v>
      </c>
      <c r="AO77">
        <v>0</v>
      </c>
      <c r="AP77">
        <v>6.8</v>
      </c>
      <c r="AQ77">
        <v>60.01</v>
      </c>
      <c r="AR77">
        <v>31.93</v>
      </c>
      <c r="AS77">
        <v>4.41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2301.5300000000007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329.31</v>
      </c>
      <c r="L78">
        <v>420.54</v>
      </c>
      <c r="M78">
        <v>88.7</v>
      </c>
      <c r="N78">
        <v>114.5</v>
      </c>
      <c r="O78">
        <v>0</v>
      </c>
      <c r="P78">
        <v>113</v>
      </c>
      <c r="Q78">
        <v>19.82</v>
      </c>
      <c r="R78">
        <v>20.43</v>
      </c>
      <c r="S78">
        <v>25.44</v>
      </c>
      <c r="T78">
        <v>0</v>
      </c>
      <c r="U78">
        <v>336.45</v>
      </c>
      <c r="V78">
        <v>17.420000000000002</v>
      </c>
      <c r="W78">
        <v>35.299999999999997</v>
      </c>
      <c r="X78">
        <v>136.54</v>
      </c>
      <c r="Y78">
        <v>0</v>
      </c>
      <c r="Z78">
        <v>18.86</v>
      </c>
      <c r="AA78">
        <v>40.64</v>
      </c>
      <c r="AB78">
        <v>38.090000000000003</v>
      </c>
      <c r="AC78">
        <v>28.02</v>
      </c>
      <c r="AD78">
        <v>35.24</v>
      </c>
      <c r="AE78">
        <v>47.66</v>
      </c>
      <c r="AF78">
        <v>9.51</v>
      </c>
      <c r="AG78">
        <v>40.67</v>
      </c>
      <c r="AH78">
        <v>135.30000000000001</v>
      </c>
      <c r="AI78">
        <v>2.46</v>
      </c>
      <c r="AJ78">
        <v>0</v>
      </c>
      <c r="AK78">
        <v>50.28</v>
      </c>
      <c r="AL78">
        <v>67.22</v>
      </c>
      <c r="AM78">
        <v>10.16</v>
      </c>
      <c r="AN78">
        <v>0</v>
      </c>
      <c r="AO78">
        <v>0</v>
      </c>
      <c r="AP78">
        <v>5.55</v>
      </c>
      <c r="AQ78">
        <v>60.01</v>
      </c>
      <c r="AR78">
        <v>31.93</v>
      </c>
      <c r="AS78">
        <v>4.41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2302.7400000000007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329.31</v>
      </c>
      <c r="L79">
        <v>420.54</v>
      </c>
      <c r="M79">
        <v>88.7</v>
      </c>
      <c r="N79">
        <v>114.5</v>
      </c>
      <c r="O79">
        <v>0</v>
      </c>
      <c r="P79">
        <v>113</v>
      </c>
      <c r="Q79">
        <v>19.82</v>
      </c>
      <c r="R79">
        <v>20.43</v>
      </c>
      <c r="S79">
        <v>25.44</v>
      </c>
      <c r="T79">
        <v>0</v>
      </c>
      <c r="U79">
        <v>336.45</v>
      </c>
      <c r="V79">
        <v>17.420000000000002</v>
      </c>
      <c r="W79">
        <v>35.299999999999997</v>
      </c>
      <c r="X79">
        <v>136.54</v>
      </c>
      <c r="Y79">
        <v>0</v>
      </c>
      <c r="Z79">
        <v>18.86</v>
      </c>
      <c r="AA79">
        <v>40.64</v>
      </c>
      <c r="AB79">
        <v>38.090000000000003</v>
      </c>
      <c r="AC79">
        <v>28.02</v>
      </c>
      <c r="AD79">
        <v>35.24</v>
      </c>
      <c r="AE79">
        <v>47.66</v>
      </c>
      <c r="AF79">
        <v>9.51</v>
      </c>
      <c r="AG79">
        <v>40.67</v>
      </c>
      <c r="AH79">
        <v>135.30000000000001</v>
      </c>
      <c r="AI79">
        <v>6.13</v>
      </c>
      <c r="AJ79">
        <v>0</v>
      </c>
      <c r="AK79">
        <v>50.28</v>
      </c>
      <c r="AL79">
        <v>12.32</v>
      </c>
      <c r="AM79">
        <v>10.16</v>
      </c>
      <c r="AN79">
        <v>0</v>
      </c>
      <c r="AO79">
        <v>0</v>
      </c>
      <c r="AP79">
        <v>5.55</v>
      </c>
      <c r="AQ79">
        <v>60.01</v>
      </c>
      <c r="AR79">
        <v>1.6</v>
      </c>
      <c r="AS79">
        <v>4.41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2221.1800000000012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329.31</v>
      </c>
      <c r="L80">
        <v>420.54</v>
      </c>
      <c r="M80">
        <v>88.7</v>
      </c>
      <c r="N80">
        <v>114.5</v>
      </c>
      <c r="O80">
        <v>0</v>
      </c>
      <c r="P80">
        <v>113</v>
      </c>
      <c r="Q80">
        <v>19.82</v>
      </c>
      <c r="R80">
        <v>20.43</v>
      </c>
      <c r="S80">
        <v>25.44</v>
      </c>
      <c r="T80">
        <v>0</v>
      </c>
      <c r="U80">
        <v>336.45</v>
      </c>
      <c r="V80">
        <v>17.420000000000002</v>
      </c>
      <c r="W80">
        <v>35.299999999999997</v>
      </c>
      <c r="X80">
        <v>136.54</v>
      </c>
      <c r="Y80">
        <v>0</v>
      </c>
      <c r="Z80">
        <v>18.86</v>
      </c>
      <c r="AA80">
        <v>40.64</v>
      </c>
      <c r="AB80">
        <v>38.090000000000003</v>
      </c>
      <c r="AC80">
        <v>28.02</v>
      </c>
      <c r="AD80">
        <v>35.24</v>
      </c>
      <c r="AE80">
        <v>47.66</v>
      </c>
      <c r="AF80">
        <v>9.51</v>
      </c>
      <c r="AG80">
        <v>40.67</v>
      </c>
      <c r="AH80">
        <v>135.30000000000001</v>
      </c>
      <c r="AI80">
        <v>31.91</v>
      </c>
      <c r="AJ80">
        <v>0</v>
      </c>
      <c r="AK80">
        <v>50.28</v>
      </c>
      <c r="AL80">
        <v>12.32</v>
      </c>
      <c r="AM80">
        <v>10.16</v>
      </c>
      <c r="AN80">
        <v>0</v>
      </c>
      <c r="AO80">
        <v>0</v>
      </c>
      <c r="AP80">
        <v>5.55</v>
      </c>
      <c r="AQ80">
        <v>60.01</v>
      </c>
      <c r="AR80">
        <v>0.64</v>
      </c>
      <c r="AS80">
        <v>4.41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2246.0000000000009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329.31</v>
      </c>
      <c r="L81">
        <v>419.25</v>
      </c>
      <c r="M81">
        <v>88.7</v>
      </c>
      <c r="N81">
        <v>114.5</v>
      </c>
      <c r="O81">
        <v>0</v>
      </c>
      <c r="P81">
        <v>113</v>
      </c>
      <c r="Q81">
        <v>19.82</v>
      </c>
      <c r="R81">
        <v>20.43</v>
      </c>
      <c r="S81">
        <v>25.44</v>
      </c>
      <c r="T81">
        <v>0</v>
      </c>
      <c r="U81">
        <v>336.45</v>
      </c>
      <c r="V81">
        <v>17.420000000000002</v>
      </c>
      <c r="W81">
        <v>35.299999999999997</v>
      </c>
      <c r="X81">
        <v>136.54</v>
      </c>
      <c r="Y81">
        <v>0</v>
      </c>
      <c r="Z81">
        <v>1.06</v>
      </c>
      <c r="AA81">
        <v>40.64</v>
      </c>
      <c r="AB81">
        <v>25.39</v>
      </c>
      <c r="AC81">
        <v>18.66</v>
      </c>
      <c r="AD81">
        <v>26.42</v>
      </c>
      <c r="AE81">
        <v>31.78</v>
      </c>
      <c r="AF81">
        <v>8.5500000000000007</v>
      </c>
      <c r="AG81">
        <v>40.67</v>
      </c>
      <c r="AH81">
        <v>112.75</v>
      </c>
      <c r="AI81">
        <v>31.91</v>
      </c>
      <c r="AJ81">
        <v>0</v>
      </c>
      <c r="AK81">
        <v>50.28</v>
      </c>
      <c r="AL81">
        <v>12.32</v>
      </c>
      <c r="AM81">
        <v>5.08</v>
      </c>
      <c r="AN81">
        <v>0</v>
      </c>
      <c r="AO81">
        <v>0</v>
      </c>
      <c r="AP81">
        <v>5.55</v>
      </c>
      <c r="AQ81">
        <v>60.01</v>
      </c>
      <c r="AR81">
        <v>0.64</v>
      </c>
      <c r="AS81">
        <v>4.41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2151.5600000000009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327.27</v>
      </c>
      <c r="L82">
        <v>419.25</v>
      </c>
      <c r="M82">
        <v>88.7</v>
      </c>
      <c r="N82">
        <v>114.5</v>
      </c>
      <c r="O82">
        <v>0</v>
      </c>
      <c r="P82">
        <v>113</v>
      </c>
      <c r="Q82">
        <v>19.82</v>
      </c>
      <c r="R82">
        <v>20.43</v>
      </c>
      <c r="S82">
        <v>25.44</v>
      </c>
      <c r="T82">
        <v>0</v>
      </c>
      <c r="U82">
        <v>336.45</v>
      </c>
      <c r="V82">
        <v>17.420000000000002</v>
      </c>
      <c r="W82">
        <v>35.299999999999997</v>
      </c>
      <c r="X82">
        <v>136.54</v>
      </c>
      <c r="Y82">
        <v>0</v>
      </c>
      <c r="Z82">
        <v>0</v>
      </c>
      <c r="AA82">
        <v>26.19</v>
      </c>
      <c r="AB82">
        <v>11.57</v>
      </c>
      <c r="AC82">
        <v>9.33</v>
      </c>
      <c r="AD82">
        <v>17.61</v>
      </c>
      <c r="AE82">
        <v>31.78</v>
      </c>
      <c r="AF82">
        <v>8.5500000000000007</v>
      </c>
      <c r="AG82">
        <v>40.67</v>
      </c>
      <c r="AH82">
        <v>112.75</v>
      </c>
      <c r="AI82">
        <v>31.91</v>
      </c>
      <c r="AJ82">
        <v>0</v>
      </c>
      <c r="AK82">
        <v>50.28</v>
      </c>
      <c r="AL82">
        <v>12.32</v>
      </c>
      <c r="AM82">
        <v>0</v>
      </c>
      <c r="AN82">
        <v>0</v>
      </c>
      <c r="AO82">
        <v>0</v>
      </c>
      <c r="AP82">
        <v>5.55</v>
      </c>
      <c r="AQ82">
        <v>60.01</v>
      </c>
      <c r="AR82">
        <v>0.64</v>
      </c>
      <c r="AS82">
        <v>4.41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2096.9699999999998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327.27</v>
      </c>
      <c r="L83">
        <v>375.86</v>
      </c>
      <c r="M83">
        <v>88.7</v>
      </c>
      <c r="N83">
        <v>114.5</v>
      </c>
      <c r="O83">
        <v>0</v>
      </c>
      <c r="P83">
        <v>113</v>
      </c>
      <c r="Q83">
        <v>19.82</v>
      </c>
      <c r="R83">
        <v>20.43</v>
      </c>
      <c r="S83">
        <v>25.44</v>
      </c>
      <c r="T83">
        <v>0</v>
      </c>
      <c r="U83">
        <v>336.45</v>
      </c>
      <c r="V83">
        <v>17.420000000000002</v>
      </c>
      <c r="W83">
        <v>35.299999999999997</v>
      </c>
      <c r="X83">
        <v>136.54</v>
      </c>
      <c r="Y83">
        <v>0</v>
      </c>
      <c r="Z83">
        <v>0</v>
      </c>
      <c r="AA83">
        <v>11.42</v>
      </c>
      <c r="AB83">
        <v>11.57</v>
      </c>
      <c r="AC83">
        <v>9.33</v>
      </c>
      <c r="AD83">
        <v>8.8000000000000007</v>
      </c>
      <c r="AE83">
        <v>31.78</v>
      </c>
      <c r="AF83">
        <v>8.5500000000000007</v>
      </c>
      <c r="AG83">
        <v>40.67</v>
      </c>
      <c r="AH83">
        <v>90.2</v>
      </c>
      <c r="AI83">
        <v>31.91</v>
      </c>
      <c r="AJ83">
        <v>0</v>
      </c>
      <c r="AK83">
        <v>50.28</v>
      </c>
      <c r="AL83">
        <v>12.32</v>
      </c>
      <c r="AM83">
        <v>0</v>
      </c>
      <c r="AN83">
        <v>0</v>
      </c>
      <c r="AO83">
        <v>0</v>
      </c>
      <c r="AP83">
        <v>5.55</v>
      </c>
      <c r="AQ83">
        <v>60.01</v>
      </c>
      <c r="AR83">
        <v>0.64</v>
      </c>
      <c r="AS83">
        <v>4.41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2007.4500000000003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327.27</v>
      </c>
      <c r="L84">
        <v>366.22</v>
      </c>
      <c r="M84">
        <v>88.7</v>
      </c>
      <c r="N84">
        <v>114.5</v>
      </c>
      <c r="O84">
        <v>0</v>
      </c>
      <c r="P84">
        <v>113</v>
      </c>
      <c r="Q84">
        <v>19.82</v>
      </c>
      <c r="R84">
        <v>20.43</v>
      </c>
      <c r="S84">
        <v>25.44</v>
      </c>
      <c r="T84">
        <v>0</v>
      </c>
      <c r="U84">
        <v>336.45</v>
      </c>
      <c r="V84">
        <v>17.420000000000002</v>
      </c>
      <c r="W84">
        <v>35.299999999999997</v>
      </c>
      <c r="X84">
        <v>136.54</v>
      </c>
      <c r="Y84">
        <v>0</v>
      </c>
      <c r="Z84">
        <v>0</v>
      </c>
      <c r="AA84">
        <v>0</v>
      </c>
      <c r="AB84">
        <v>11.57</v>
      </c>
      <c r="AC84">
        <v>9.33</v>
      </c>
      <c r="AD84">
        <v>8.8000000000000007</v>
      </c>
      <c r="AE84">
        <v>31.78</v>
      </c>
      <c r="AF84">
        <v>8.5500000000000007</v>
      </c>
      <c r="AG84">
        <v>40.67</v>
      </c>
      <c r="AH84">
        <v>90.2</v>
      </c>
      <c r="AI84">
        <v>31.91</v>
      </c>
      <c r="AJ84">
        <v>0</v>
      </c>
      <c r="AK84">
        <v>50.28</v>
      </c>
      <c r="AL84">
        <v>12.32</v>
      </c>
      <c r="AM84">
        <v>0</v>
      </c>
      <c r="AN84">
        <v>0</v>
      </c>
      <c r="AO84">
        <v>0</v>
      </c>
      <c r="AP84">
        <v>5.55</v>
      </c>
      <c r="AQ84">
        <v>45.01</v>
      </c>
      <c r="AR84">
        <v>0.64</v>
      </c>
      <c r="AS84">
        <v>4.41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1971.39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327.27</v>
      </c>
      <c r="L85">
        <v>346.94</v>
      </c>
      <c r="M85">
        <v>88.7</v>
      </c>
      <c r="N85">
        <v>114.5</v>
      </c>
      <c r="O85">
        <v>0</v>
      </c>
      <c r="P85">
        <v>113</v>
      </c>
      <c r="Q85">
        <v>19.82</v>
      </c>
      <c r="R85">
        <v>20.43</v>
      </c>
      <c r="S85">
        <v>25.44</v>
      </c>
      <c r="T85">
        <v>0</v>
      </c>
      <c r="U85">
        <v>336.45</v>
      </c>
      <c r="V85">
        <v>17.420000000000002</v>
      </c>
      <c r="W85">
        <v>35.299999999999997</v>
      </c>
      <c r="X85">
        <v>136.54</v>
      </c>
      <c r="Y85">
        <v>0</v>
      </c>
      <c r="Z85">
        <v>0</v>
      </c>
      <c r="AA85">
        <v>0</v>
      </c>
      <c r="AB85">
        <v>2.31</v>
      </c>
      <c r="AC85">
        <v>9.33</v>
      </c>
      <c r="AD85">
        <v>8.8000000000000007</v>
      </c>
      <c r="AE85">
        <v>31.78</v>
      </c>
      <c r="AF85">
        <v>8.5500000000000007</v>
      </c>
      <c r="AG85">
        <v>40.67</v>
      </c>
      <c r="AH85">
        <v>67.650000000000006</v>
      </c>
      <c r="AI85">
        <v>31.91</v>
      </c>
      <c r="AJ85">
        <v>0</v>
      </c>
      <c r="AK85">
        <v>50.28</v>
      </c>
      <c r="AL85">
        <v>2.25</v>
      </c>
      <c r="AM85">
        <v>0</v>
      </c>
      <c r="AN85">
        <v>0</v>
      </c>
      <c r="AO85">
        <v>0</v>
      </c>
      <c r="AP85">
        <v>5.55</v>
      </c>
      <c r="AQ85">
        <v>44.65</v>
      </c>
      <c r="AR85">
        <v>0.64</v>
      </c>
      <c r="AS85">
        <v>4.41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1909.8700000000003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327.27</v>
      </c>
      <c r="L86">
        <v>318.02</v>
      </c>
      <c r="M86">
        <v>88.7</v>
      </c>
      <c r="N86">
        <v>114.5</v>
      </c>
      <c r="O86">
        <v>0</v>
      </c>
      <c r="P86">
        <v>113</v>
      </c>
      <c r="Q86">
        <v>19.82</v>
      </c>
      <c r="R86">
        <v>20.43</v>
      </c>
      <c r="S86">
        <v>25.44</v>
      </c>
      <c r="T86">
        <v>0</v>
      </c>
      <c r="U86">
        <v>336.45</v>
      </c>
      <c r="V86">
        <v>17.420000000000002</v>
      </c>
      <c r="W86">
        <v>35.299999999999997</v>
      </c>
      <c r="X86">
        <v>136.54</v>
      </c>
      <c r="Y86">
        <v>0</v>
      </c>
      <c r="Z86">
        <v>0</v>
      </c>
      <c r="AA86">
        <v>0</v>
      </c>
      <c r="AB86">
        <v>2.31</v>
      </c>
      <c r="AC86">
        <v>9.33</v>
      </c>
      <c r="AD86">
        <v>8.8000000000000007</v>
      </c>
      <c r="AE86">
        <v>31.78</v>
      </c>
      <c r="AF86">
        <v>8.5500000000000007</v>
      </c>
      <c r="AG86">
        <v>40.67</v>
      </c>
      <c r="AH86">
        <v>67.650000000000006</v>
      </c>
      <c r="AI86">
        <v>4.91</v>
      </c>
      <c r="AJ86">
        <v>0</v>
      </c>
      <c r="AK86">
        <v>50.28</v>
      </c>
      <c r="AL86">
        <v>2.25</v>
      </c>
      <c r="AM86">
        <v>0</v>
      </c>
      <c r="AN86">
        <v>0</v>
      </c>
      <c r="AO86">
        <v>0</v>
      </c>
      <c r="AP86">
        <v>5.55</v>
      </c>
      <c r="AQ86">
        <v>44.65</v>
      </c>
      <c r="AR86">
        <v>0.64</v>
      </c>
      <c r="AS86">
        <v>4.41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1853.9500000000003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327.27</v>
      </c>
      <c r="L87">
        <v>252.46</v>
      </c>
      <c r="M87">
        <v>88.7</v>
      </c>
      <c r="N87">
        <v>114.5</v>
      </c>
      <c r="O87">
        <v>0</v>
      </c>
      <c r="P87">
        <v>113</v>
      </c>
      <c r="Q87">
        <v>19.82</v>
      </c>
      <c r="R87">
        <v>20.43</v>
      </c>
      <c r="S87">
        <v>25.44</v>
      </c>
      <c r="T87">
        <v>0</v>
      </c>
      <c r="U87">
        <v>336.45</v>
      </c>
      <c r="V87">
        <v>17.420000000000002</v>
      </c>
      <c r="W87">
        <v>35.299999999999997</v>
      </c>
      <c r="X87">
        <v>136.54</v>
      </c>
      <c r="Y87">
        <v>0</v>
      </c>
      <c r="Z87">
        <v>0</v>
      </c>
      <c r="AA87">
        <v>0</v>
      </c>
      <c r="AB87">
        <v>2.31</v>
      </c>
      <c r="AC87">
        <v>9.33</v>
      </c>
      <c r="AD87">
        <v>8.8000000000000007</v>
      </c>
      <c r="AE87">
        <v>31.78</v>
      </c>
      <c r="AF87">
        <v>8.5500000000000007</v>
      </c>
      <c r="AG87">
        <v>40.67</v>
      </c>
      <c r="AH87">
        <v>67.650000000000006</v>
      </c>
      <c r="AI87">
        <v>2.46</v>
      </c>
      <c r="AJ87">
        <v>0</v>
      </c>
      <c r="AK87">
        <v>50.28</v>
      </c>
      <c r="AL87">
        <v>2.25</v>
      </c>
      <c r="AM87">
        <v>0</v>
      </c>
      <c r="AN87">
        <v>0</v>
      </c>
      <c r="AO87">
        <v>0</v>
      </c>
      <c r="AP87">
        <v>5.55</v>
      </c>
      <c r="AQ87">
        <v>29.76</v>
      </c>
      <c r="AR87">
        <v>34.06</v>
      </c>
      <c r="AS87">
        <v>4.41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1804.47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327.27</v>
      </c>
      <c r="L88">
        <v>252.46</v>
      </c>
      <c r="M88">
        <v>88.7</v>
      </c>
      <c r="N88">
        <v>114.5</v>
      </c>
      <c r="O88">
        <v>0</v>
      </c>
      <c r="P88">
        <v>113</v>
      </c>
      <c r="Q88">
        <v>19.82</v>
      </c>
      <c r="R88">
        <v>20.43</v>
      </c>
      <c r="S88">
        <v>25.44</v>
      </c>
      <c r="T88">
        <v>0</v>
      </c>
      <c r="U88">
        <v>336.45</v>
      </c>
      <c r="V88">
        <v>17.420000000000002</v>
      </c>
      <c r="W88">
        <v>35.299999999999997</v>
      </c>
      <c r="X88">
        <v>136.54</v>
      </c>
      <c r="Y88">
        <v>0</v>
      </c>
      <c r="Z88">
        <v>0</v>
      </c>
      <c r="AA88">
        <v>0</v>
      </c>
      <c r="AB88">
        <v>2.31</v>
      </c>
      <c r="AC88">
        <v>9.33</v>
      </c>
      <c r="AD88">
        <v>8.8000000000000007</v>
      </c>
      <c r="AE88">
        <v>31.78</v>
      </c>
      <c r="AF88">
        <v>8.5500000000000007</v>
      </c>
      <c r="AG88">
        <v>40.67</v>
      </c>
      <c r="AH88">
        <v>45.1</v>
      </c>
      <c r="AI88">
        <v>0</v>
      </c>
      <c r="AJ88">
        <v>0</v>
      </c>
      <c r="AK88">
        <v>50.28</v>
      </c>
      <c r="AL88">
        <v>2.25</v>
      </c>
      <c r="AM88">
        <v>0</v>
      </c>
      <c r="AN88">
        <v>0</v>
      </c>
      <c r="AO88">
        <v>0</v>
      </c>
      <c r="AP88">
        <v>5.55</v>
      </c>
      <c r="AQ88">
        <v>29.76</v>
      </c>
      <c r="AR88">
        <v>34.06</v>
      </c>
      <c r="AS88">
        <v>4.41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1779.4599999999998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327.27</v>
      </c>
      <c r="L89">
        <v>252.46</v>
      </c>
      <c r="M89">
        <v>88.7</v>
      </c>
      <c r="N89">
        <v>114.5</v>
      </c>
      <c r="O89">
        <v>0</v>
      </c>
      <c r="P89">
        <v>117.39</v>
      </c>
      <c r="Q89">
        <v>19.82</v>
      </c>
      <c r="R89">
        <v>20.43</v>
      </c>
      <c r="S89">
        <v>25.44</v>
      </c>
      <c r="T89">
        <v>0</v>
      </c>
      <c r="U89">
        <v>346.21</v>
      </c>
      <c r="V89">
        <v>17.420000000000002</v>
      </c>
      <c r="W89">
        <v>35.299999999999997</v>
      </c>
      <c r="X89">
        <v>136.54</v>
      </c>
      <c r="Y89">
        <v>0</v>
      </c>
      <c r="Z89">
        <v>0</v>
      </c>
      <c r="AA89">
        <v>0</v>
      </c>
      <c r="AB89">
        <v>2.31</v>
      </c>
      <c r="AC89">
        <v>9.33</v>
      </c>
      <c r="AD89">
        <v>8.8000000000000007</v>
      </c>
      <c r="AE89">
        <v>31.78</v>
      </c>
      <c r="AF89">
        <v>8.5500000000000007</v>
      </c>
      <c r="AG89">
        <v>40.67</v>
      </c>
      <c r="AH89">
        <v>45.1</v>
      </c>
      <c r="AI89">
        <v>0</v>
      </c>
      <c r="AJ89">
        <v>0</v>
      </c>
      <c r="AK89">
        <v>50.28</v>
      </c>
      <c r="AL89">
        <v>2.25</v>
      </c>
      <c r="AM89">
        <v>0</v>
      </c>
      <c r="AN89">
        <v>0</v>
      </c>
      <c r="AO89">
        <v>0</v>
      </c>
      <c r="AP89">
        <v>5.55</v>
      </c>
      <c r="AQ89">
        <v>29.76</v>
      </c>
      <c r="AR89">
        <v>1.6</v>
      </c>
      <c r="AS89">
        <v>4.41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1761.1499999999996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327.27</v>
      </c>
      <c r="L90">
        <v>252.46</v>
      </c>
      <c r="M90">
        <v>88.7</v>
      </c>
      <c r="N90">
        <v>114.5</v>
      </c>
      <c r="O90">
        <v>0</v>
      </c>
      <c r="P90">
        <v>117.39</v>
      </c>
      <c r="Q90">
        <v>19.82</v>
      </c>
      <c r="R90">
        <v>20.43</v>
      </c>
      <c r="S90">
        <v>25.44</v>
      </c>
      <c r="T90">
        <v>0</v>
      </c>
      <c r="U90">
        <v>365.73</v>
      </c>
      <c r="V90">
        <v>17.420000000000002</v>
      </c>
      <c r="W90">
        <v>35.299999999999997</v>
      </c>
      <c r="X90">
        <v>136.54</v>
      </c>
      <c r="Y90">
        <v>0</v>
      </c>
      <c r="Z90">
        <v>0</v>
      </c>
      <c r="AA90">
        <v>0</v>
      </c>
      <c r="AB90">
        <v>2.31</v>
      </c>
      <c r="AC90">
        <v>9.33</v>
      </c>
      <c r="AD90">
        <v>8.8000000000000007</v>
      </c>
      <c r="AE90">
        <v>31.78</v>
      </c>
      <c r="AF90">
        <v>8.5500000000000007</v>
      </c>
      <c r="AG90">
        <v>40.67</v>
      </c>
      <c r="AH90">
        <v>22.55</v>
      </c>
      <c r="AI90">
        <v>0</v>
      </c>
      <c r="AJ90">
        <v>0</v>
      </c>
      <c r="AK90">
        <v>50.28</v>
      </c>
      <c r="AL90">
        <v>2.25</v>
      </c>
      <c r="AM90">
        <v>0</v>
      </c>
      <c r="AN90">
        <v>0</v>
      </c>
      <c r="AO90">
        <v>0</v>
      </c>
      <c r="AP90">
        <v>5.55</v>
      </c>
      <c r="AQ90">
        <v>15</v>
      </c>
      <c r="AR90">
        <v>0.64</v>
      </c>
      <c r="AS90">
        <v>4.41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1742.4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324.43</v>
      </c>
      <c r="L91">
        <v>281.38</v>
      </c>
      <c r="M91">
        <v>88.7</v>
      </c>
      <c r="N91">
        <v>114.5</v>
      </c>
      <c r="O91">
        <v>0</v>
      </c>
      <c r="P91">
        <v>117.39</v>
      </c>
      <c r="Q91">
        <v>19.82</v>
      </c>
      <c r="R91">
        <v>20.43</v>
      </c>
      <c r="S91">
        <v>25.44</v>
      </c>
      <c r="T91">
        <v>0</v>
      </c>
      <c r="U91">
        <v>382.12</v>
      </c>
      <c r="V91">
        <v>17.420000000000002</v>
      </c>
      <c r="W91">
        <v>35.299999999999997</v>
      </c>
      <c r="X91">
        <v>136.54</v>
      </c>
      <c r="Y91">
        <v>0</v>
      </c>
      <c r="Z91">
        <v>0</v>
      </c>
      <c r="AA91">
        <v>0</v>
      </c>
      <c r="AB91">
        <v>2.31</v>
      </c>
      <c r="AC91">
        <v>9.33</v>
      </c>
      <c r="AD91">
        <v>8.8000000000000007</v>
      </c>
      <c r="AE91">
        <v>31.78</v>
      </c>
      <c r="AF91">
        <v>8.5500000000000007</v>
      </c>
      <c r="AG91">
        <v>40.67</v>
      </c>
      <c r="AH91">
        <v>22.55</v>
      </c>
      <c r="AI91">
        <v>0</v>
      </c>
      <c r="AJ91">
        <v>0</v>
      </c>
      <c r="AK91">
        <v>50.28</v>
      </c>
      <c r="AL91">
        <v>2.25</v>
      </c>
      <c r="AM91">
        <v>0</v>
      </c>
      <c r="AN91">
        <v>0</v>
      </c>
      <c r="AO91">
        <v>0</v>
      </c>
      <c r="AP91">
        <v>5.55</v>
      </c>
      <c r="AQ91">
        <v>6.81</v>
      </c>
      <c r="AR91">
        <v>0.64</v>
      </c>
      <c r="AS91">
        <v>4.41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1776.6799999999998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324.43</v>
      </c>
      <c r="L92">
        <v>281.38</v>
      </c>
      <c r="M92">
        <v>88.7</v>
      </c>
      <c r="N92">
        <v>114.5</v>
      </c>
      <c r="O92">
        <v>0</v>
      </c>
      <c r="P92">
        <v>117.39</v>
      </c>
      <c r="Q92">
        <v>19.82</v>
      </c>
      <c r="R92">
        <v>20.43</v>
      </c>
      <c r="S92">
        <v>25.44</v>
      </c>
      <c r="T92">
        <v>0</v>
      </c>
      <c r="U92">
        <v>390.7</v>
      </c>
      <c r="V92">
        <v>17.420000000000002</v>
      </c>
      <c r="W92">
        <v>35.299999999999997</v>
      </c>
      <c r="X92">
        <v>136.54</v>
      </c>
      <c r="Y92">
        <v>0</v>
      </c>
      <c r="Z92">
        <v>0</v>
      </c>
      <c r="AA92">
        <v>0</v>
      </c>
      <c r="AB92">
        <v>2.31</v>
      </c>
      <c r="AC92">
        <v>9.33</v>
      </c>
      <c r="AD92">
        <v>8.8000000000000007</v>
      </c>
      <c r="AE92">
        <v>31.78</v>
      </c>
      <c r="AF92">
        <v>8.5500000000000007</v>
      </c>
      <c r="AG92">
        <v>40.67</v>
      </c>
      <c r="AH92">
        <v>0</v>
      </c>
      <c r="AI92">
        <v>0</v>
      </c>
      <c r="AJ92">
        <v>0</v>
      </c>
      <c r="AK92">
        <v>50.28</v>
      </c>
      <c r="AL92">
        <v>2.25</v>
      </c>
      <c r="AM92">
        <v>0</v>
      </c>
      <c r="AN92">
        <v>0</v>
      </c>
      <c r="AO92">
        <v>0</v>
      </c>
      <c r="AP92">
        <v>5.55</v>
      </c>
      <c r="AQ92">
        <v>0</v>
      </c>
      <c r="AR92">
        <v>0.64</v>
      </c>
      <c r="AS92">
        <v>10.37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1761.8599999999997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324.43</v>
      </c>
      <c r="L93">
        <v>281.38</v>
      </c>
      <c r="M93">
        <v>88.7</v>
      </c>
      <c r="N93">
        <v>114.5</v>
      </c>
      <c r="O93">
        <v>0</v>
      </c>
      <c r="P93">
        <v>117.39</v>
      </c>
      <c r="Q93">
        <v>19.82</v>
      </c>
      <c r="R93">
        <v>20.43</v>
      </c>
      <c r="S93">
        <v>25.44</v>
      </c>
      <c r="T93">
        <v>0</v>
      </c>
      <c r="U93">
        <v>398.06</v>
      </c>
      <c r="V93">
        <v>17.420000000000002</v>
      </c>
      <c r="W93">
        <v>35.299999999999997</v>
      </c>
      <c r="X93">
        <v>136.54</v>
      </c>
      <c r="Y93">
        <v>0</v>
      </c>
      <c r="Z93">
        <v>0</v>
      </c>
      <c r="AA93">
        <v>0</v>
      </c>
      <c r="AB93">
        <v>2.31</v>
      </c>
      <c r="AC93">
        <v>0</v>
      </c>
      <c r="AD93">
        <v>8.8000000000000007</v>
      </c>
      <c r="AE93">
        <v>31.78</v>
      </c>
      <c r="AF93">
        <v>8.5500000000000007</v>
      </c>
      <c r="AG93">
        <v>40.67</v>
      </c>
      <c r="AH93">
        <v>0</v>
      </c>
      <c r="AI93">
        <v>0</v>
      </c>
      <c r="AJ93">
        <v>0</v>
      </c>
      <c r="AK93">
        <v>50.28</v>
      </c>
      <c r="AL93">
        <v>2.25</v>
      </c>
      <c r="AM93">
        <v>0</v>
      </c>
      <c r="AN93">
        <v>0</v>
      </c>
      <c r="AO93">
        <v>0</v>
      </c>
      <c r="AP93">
        <v>6.17</v>
      </c>
      <c r="AQ93">
        <v>0</v>
      </c>
      <c r="AR93">
        <v>0.64</v>
      </c>
      <c r="AS93">
        <v>10.37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1760.51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324.43</v>
      </c>
      <c r="L94">
        <v>281.38</v>
      </c>
      <c r="M94">
        <v>88.7</v>
      </c>
      <c r="N94">
        <v>114.5</v>
      </c>
      <c r="O94">
        <v>0</v>
      </c>
      <c r="P94">
        <v>117.39</v>
      </c>
      <c r="Q94">
        <v>19.82</v>
      </c>
      <c r="R94">
        <v>20.43</v>
      </c>
      <c r="S94">
        <v>25.44</v>
      </c>
      <c r="T94">
        <v>0</v>
      </c>
      <c r="U94">
        <v>403.2</v>
      </c>
      <c r="V94">
        <v>17.420000000000002</v>
      </c>
      <c r="W94">
        <v>35.299999999999997</v>
      </c>
      <c r="X94">
        <v>136.54</v>
      </c>
      <c r="Y94">
        <v>0</v>
      </c>
      <c r="Z94">
        <v>0</v>
      </c>
      <c r="AA94">
        <v>0</v>
      </c>
      <c r="AB94">
        <v>2.31</v>
      </c>
      <c r="AC94">
        <v>0</v>
      </c>
      <c r="AD94">
        <v>8.8000000000000007</v>
      </c>
      <c r="AE94">
        <v>31.78</v>
      </c>
      <c r="AF94">
        <v>8.5500000000000007</v>
      </c>
      <c r="AG94">
        <v>40.67</v>
      </c>
      <c r="AH94">
        <v>0</v>
      </c>
      <c r="AI94">
        <v>0</v>
      </c>
      <c r="AJ94">
        <v>0</v>
      </c>
      <c r="AK94">
        <v>50.28</v>
      </c>
      <c r="AL94">
        <v>2.25</v>
      </c>
      <c r="AM94">
        <v>0</v>
      </c>
      <c r="AN94">
        <v>0</v>
      </c>
      <c r="AO94">
        <v>0</v>
      </c>
      <c r="AP94">
        <v>6.17</v>
      </c>
      <c r="AQ94">
        <v>0</v>
      </c>
      <c r="AR94">
        <v>0.64</v>
      </c>
      <c r="AS94">
        <v>10.37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1765.6499999999999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315.63</v>
      </c>
      <c r="L95">
        <v>281.38</v>
      </c>
      <c r="M95">
        <v>88.7</v>
      </c>
      <c r="N95">
        <v>114.5</v>
      </c>
      <c r="O95">
        <v>0</v>
      </c>
      <c r="P95">
        <v>117.39</v>
      </c>
      <c r="Q95">
        <v>19.82</v>
      </c>
      <c r="R95">
        <v>20.43</v>
      </c>
      <c r="S95">
        <v>25.44</v>
      </c>
      <c r="T95">
        <v>0</v>
      </c>
      <c r="U95">
        <v>403.74</v>
      </c>
      <c r="V95">
        <v>17.420000000000002</v>
      </c>
      <c r="W95">
        <v>35.299999999999997</v>
      </c>
      <c r="X95">
        <v>136.54</v>
      </c>
      <c r="Y95">
        <v>0</v>
      </c>
      <c r="Z95">
        <v>0</v>
      </c>
      <c r="AA95">
        <v>0</v>
      </c>
      <c r="AB95">
        <v>2.31</v>
      </c>
      <c r="AC95">
        <v>0</v>
      </c>
      <c r="AD95">
        <v>8.8000000000000007</v>
      </c>
      <c r="AE95">
        <v>31.78</v>
      </c>
      <c r="AF95">
        <v>8.5500000000000007</v>
      </c>
      <c r="AG95">
        <v>40.67</v>
      </c>
      <c r="AH95">
        <v>0</v>
      </c>
      <c r="AI95">
        <v>0</v>
      </c>
      <c r="AJ95">
        <v>0</v>
      </c>
      <c r="AK95">
        <v>50.28</v>
      </c>
      <c r="AL95">
        <v>2.25</v>
      </c>
      <c r="AM95">
        <v>0</v>
      </c>
      <c r="AN95">
        <v>0</v>
      </c>
      <c r="AO95">
        <v>0</v>
      </c>
      <c r="AP95">
        <v>6.17</v>
      </c>
      <c r="AQ95">
        <v>0</v>
      </c>
      <c r="AR95">
        <v>0.64</v>
      </c>
      <c r="AS95">
        <v>10.37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1757.39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305.99</v>
      </c>
      <c r="L96">
        <v>281.38</v>
      </c>
      <c r="M96">
        <v>88.7</v>
      </c>
      <c r="N96">
        <v>114.5</v>
      </c>
      <c r="O96">
        <v>0</v>
      </c>
      <c r="P96">
        <v>117.39</v>
      </c>
      <c r="Q96">
        <v>19.82</v>
      </c>
      <c r="R96">
        <v>20.43</v>
      </c>
      <c r="S96">
        <v>25.44</v>
      </c>
      <c r="T96">
        <v>0</v>
      </c>
      <c r="U96">
        <v>403.74</v>
      </c>
      <c r="V96">
        <v>17.420000000000002</v>
      </c>
      <c r="W96">
        <v>35.299999999999997</v>
      </c>
      <c r="X96">
        <v>136.54</v>
      </c>
      <c r="Y96">
        <v>0</v>
      </c>
      <c r="Z96">
        <v>0</v>
      </c>
      <c r="AA96">
        <v>0</v>
      </c>
      <c r="AB96">
        <v>2.31</v>
      </c>
      <c r="AC96">
        <v>0</v>
      </c>
      <c r="AD96">
        <v>8.8000000000000007</v>
      </c>
      <c r="AE96">
        <v>31.78</v>
      </c>
      <c r="AF96">
        <v>8.5500000000000007</v>
      </c>
      <c r="AG96">
        <v>40.67</v>
      </c>
      <c r="AH96">
        <v>0</v>
      </c>
      <c r="AI96">
        <v>0</v>
      </c>
      <c r="AJ96">
        <v>0</v>
      </c>
      <c r="AK96">
        <v>50.28</v>
      </c>
      <c r="AL96">
        <v>2.25</v>
      </c>
      <c r="AM96">
        <v>0</v>
      </c>
      <c r="AN96">
        <v>0</v>
      </c>
      <c r="AO96">
        <v>0</v>
      </c>
      <c r="AP96">
        <v>6.17</v>
      </c>
      <c r="AQ96">
        <v>0</v>
      </c>
      <c r="AR96">
        <v>29.8</v>
      </c>
      <c r="AS96">
        <v>10.37</v>
      </c>
      <c r="AT96">
        <v>19.28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1776.9099999999999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289.60000000000002</v>
      </c>
      <c r="L97">
        <v>281.38</v>
      </c>
      <c r="M97">
        <v>88.7</v>
      </c>
      <c r="N97">
        <v>114.5</v>
      </c>
      <c r="O97">
        <v>0</v>
      </c>
      <c r="P97">
        <v>117.39</v>
      </c>
      <c r="Q97">
        <v>19.82</v>
      </c>
      <c r="R97">
        <v>20.43</v>
      </c>
      <c r="S97">
        <v>25.44</v>
      </c>
      <c r="T97">
        <v>0</v>
      </c>
      <c r="U97">
        <v>403.74</v>
      </c>
      <c r="V97">
        <v>17.420000000000002</v>
      </c>
      <c r="W97">
        <v>35.299999999999997</v>
      </c>
      <c r="X97">
        <v>136.54</v>
      </c>
      <c r="Y97">
        <v>0</v>
      </c>
      <c r="Z97">
        <v>0</v>
      </c>
      <c r="AA97">
        <v>0</v>
      </c>
      <c r="AB97">
        <v>2.31</v>
      </c>
      <c r="AC97">
        <v>0</v>
      </c>
      <c r="AD97">
        <v>8.8000000000000007</v>
      </c>
      <c r="AE97">
        <v>31.78</v>
      </c>
      <c r="AF97">
        <v>8.5500000000000007</v>
      </c>
      <c r="AG97">
        <v>40.67</v>
      </c>
      <c r="AH97">
        <v>0</v>
      </c>
      <c r="AI97">
        <v>0</v>
      </c>
      <c r="AJ97">
        <v>0</v>
      </c>
      <c r="AK97">
        <v>50.28</v>
      </c>
      <c r="AL97">
        <v>12.32</v>
      </c>
      <c r="AM97">
        <v>0</v>
      </c>
      <c r="AN97">
        <v>0</v>
      </c>
      <c r="AO97">
        <v>0</v>
      </c>
      <c r="AP97">
        <v>6.17</v>
      </c>
      <c r="AQ97">
        <v>0</v>
      </c>
      <c r="AR97">
        <v>29.8</v>
      </c>
      <c r="AS97">
        <v>10.37</v>
      </c>
      <c r="AT97">
        <v>19.28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1770.5899999999997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289.60000000000002</v>
      </c>
      <c r="L98">
        <v>281.38</v>
      </c>
      <c r="M98">
        <v>88.7</v>
      </c>
      <c r="N98">
        <v>114.5</v>
      </c>
      <c r="O98">
        <v>0</v>
      </c>
      <c r="P98">
        <v>117.39</v>
      </c>
      <c r="Q98">
        <v>17.07</v>
      </c>
      <c r="R98">
        <v>17.600000000000001</v>
      </c>
      <c r="S98">
        <v>21.92</v>
      </c>
      <c r="T98">
        <v>0</v>
      </c>
      <c r="U98">
        <v>403.74</v>
      </c>
      <c r="V98">
        <v>17.420000000000002</v>
      </c>
      <c r="W98">
        <v>35.299999999999997</v>
      </c>
      <c r="X98">
        <v>136.54</v>
      </c>
      <c r="Y98">
        <v>0</v>
      </c>
      <c r="Z98">
        <v>0</v>
      </c>
      <c r="AA98">
        <v>0</v>
      </c>
      <c r="AB98">
        <v>2.31</v>
      </c>
      <c r="AC98">
        <v>0</v>
      </c>
      <c r="AD98">
        <v>8.8000000000000007</v>
      </c>
      <c r="AE98">
        <v>31.78</v>
      </c>
      <c r="AF98">
        <v>8.5500000000000007</v>
      </c>
      <c r="AG98">
        <v>40.67</v>
      </c>
      <c r="AH98">
        <v>0</v>
      </c>
      <c r="AI98">
        <v>0</v>
      </c>
      <c r="AJ98">
        <v>0</v>
      </c>
      <c r="AK98">
        <v>50.28</v>
      </c>
      <c r="AL98">
        <v>12.32</v>
      </c>
      <c r="AM98">
        <v>0</v>
      </c>
      <c r="AN98">
        <v>0</v>
      </c>
      <c r="AO98">
        <v>0</v>
      </c>
      <c r="AP98">
        <v>6.17</v>
      </c>
      <c r="AQ98">
        <v>0</v>
      </c>
      <c r="AR98">
        <v>1.6</v>
      </c>
      <c r="AS98">
        <v>4.41</v>
      </c>
      <c r="AT98">
        <v>16.399999999999999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1724.45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7.6218150000000096</v>
      </c>
      <c r="L99">
        <f t="shared" si="2"/>
        <v>7.1182549999999996</v>
      </c>
      <c r="M99">
        <f t="shared" si="2"/>
        <v>2.1287999999999978</v>
      </c>
      <c r="N99">
        <f t="shared" si="2"/>
        <v>2.7480000000000002</v>
      </c>
      <c r="O99">
        <f t="shared" si="2"/>
        <v>0.41950999999999988</v>
      </c>
      <c r="P99">
        <f t="shared" si="2"/>
        <v>2.5968324999999988</v>
      </c>
      <c r="Q99">
        <f t="shared" si="2"/>
        <v>0.43386249999999965</v>
      </c>
      <c r="R99">
        <f t="shared" si="2"/>
        <v>0.44728250000000053</v>
      </c>
      <c r="S99">
        <f t="shared" si="2"/>
        <v>0.5568500000000004</v>
      </c>
      <c r="T99">
        <f t="shared" si="2"/>
        <v>0</v>
      </c>
      <c r="U99">
        <f t="shared" si="2"/>
        <v>8.2089200000000115</v>
      </c>
      <c r="V99">
        <f t="shared" si="2"/>
        <v>0.39034000000000041</v>
      </c>
      <c r="W99">
        <f t="shared" si="2"/>
        <v>0.83447750000000132</v>
      </c>
      <c r="X99">
        <f t="shared" si="2"/>
        <v>3.2550750000000086</v>
      </c>
      <c r="Y99">
        <f t="shared" si="2"/>
        <v>0</v>
      </c>
      <c r="Z99">
        <f t="shared" si="2"/>
        <v>6.1067500000000025E-2</v>
      </c>
      <c r="AA99">
        <f t="shared" si="2"/>
        <v>0.12950499999999995</v>
      </c>
      <c r="AB99">
        <f t="shared" si="2"/>
        <v>0.18552749999999993</v>
      </c>
      <c r="AC99">
        <f t="shared" si="2"/>
        <v>0.14937000000000009</v>
      </c>
      <c r="AD99">
        <f t="shared" si="2"/>
        <v>0.22928999999999988</v>
      </c>
      <c r="AE99">
        <f t="shared" si="2"/>
        <v>0.7269375000000009</v>
      </c>
      <c r="AF99">
        <f t="shared" si="2"/>
        <v>0.21995499999999968</v>
      </c>
      <c r="AG99">
        <f t="shared" si="2"/>
        <v>0.97608000000000117</v>
      </c>
      <c r="AH99">
        <f t="shared" si="2"/>
        <v>0.98576500000000045</v>
      </c>
      <c r="AI99">
        <f t="shared" si="2"/>
        <v>0.10371000000000002</v>
      </c>
      <c r="AJ99">
        <f t="shared" si="2"/>
        <v>0</v>
      </c>
      <c r="AK99">
        <f t="shared" si="2"/>
        <v>1.2067200000000009</v>
      </c>
      <c r="AL99">
        <f t="shared" si="2"/>
        <v>0.3894999999999999</v>
      </c>
      <c r="AM99">
        <f t="shared" si="2"/>
        <v>3.0479999999999993E-2</v>
      </c>
      <c r="AN99">
        <f t="shared" si="2"/>
        <v>0</v>
      </c>
      <c r="AO99">
        <f t="shared" si="2"/>
        <v>0</v>
      </c>
      <c r="AP99">
        <f t="shared" si="2"/>
        <v>0.15044250000000001</v>
      </c>
      <c r="AQ99">
        <f t="shared" si="2"/>
        <v>0.42578249999999995</v>
      </c>
      <c r="AR99">
        <f t="shared" si="2"/>
        <v>0.12297499999999989</v>
      </c>
      <c r="AS99">
        <f t="shared" si="2"/>
        <v>0.13150000000000023</v>
      </c>
      <c r="AT99">
        <f t="shared" si="2"/>
        <v>0.4483624999999995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43.432990000000011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Q2" t="s">
        <v>38</v>
      </c>
      <c r="R2" t="s">
        <v>39</v>
      </c>
      <c r="S2" t="s">
        <v>40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205.88</v>
      </c>
      <c r="C3" s="35">
        <v>68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272.60000000000002</v>
      </c>
      <c r="O3">
        <v>100.44</v>
      </c>
      <c r="P3">
        <v>2.17</v>
      </c>
      <c r="Q3">
        <v>10.6</v>
      </c>
      <c r="R3" s="94">
        <v>0</v>
      </c>
      <c r="S3" s="94">
        <v>0</v>
      </c>
      <c r="T3" s="94">
        <v>0</v>
      </c>
      <c r="U3">
        <v>2.2999999999999998</v>
      </c>
      <c r="V3">
        <v>0</v>
      </c>
      <c r="W3">
        <v>2</v>
      </c>
      <c r="X3">
        <v>25.5</v>
      </c>
      <c r="Y3">
        <v>8.5</v>
      </c>
      <c r="Z3">
        <v>8.5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20</v>
      </c>
      <c r="AI3">
        <v>20</v>
      </c>
      <c r="AJ3">
        <v>28.27</v>
      </c>
      <c r="AK3">
        <v>0</v>
      </c>
      <c r="AL3">
        <v>0</v>
      </c>
    </row>
    <row r="4" spans="1:39">
      <c r="A4" t="s">
        <v>46</v>
      </c>
      <c r="B4" s="35">
        <v>205.88</v>
      </c>
      <c r="C4" s="35">
        <v>68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272.60000000000002</v>
      </c>
      <c r="O4">
        <v>100.44</v>
      </c>
      <c r="P4">
        <v>2.17</v>
      </c>
      <c r="Q4">
        <v>10.8</v>
      </c>
      <c r="R4" s="94">
        <v>0</v>
      </c>
      <c r="S4" s="94">
        <v>0</v>
      </c>
      <c r="T4" s="94">
        <v>0</v>
      </c>
      <c r="U4">
        <v>2.2999999999999998</v>
      </c>
      <c r="V4">
        <v>0</v>
      </c>
      <c r="W4">
        <v>2</v>
      </c>
      <c r="X4">
        <v>25.01</v>
      </c>
      <c r="Y4">
        <v>8.33</v>
      </c>
      <c r="Z4">
        <v>8.33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19</v>
      </c>
      <c r="AI4">
        <v>19</v>
      </c>
      <c r="AJ4">
        <v>28.27</v>
      </c>
      <c r="AK4">
        <v>0</v>
      </c>
      <c r="AL4">
        <v>0</v>
      </c>
    </row>
    <row r="5" spans="1:39">
      <c r="A5" t="s">
        <v>47</v>
      </c>
      <c r="B5" s="35">
        <v>205.88</v>
      </c>
      <c r="C5" s="35">
        <v>68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272.60000000000002</v>
      </c>
      <c r="O5">
        <v>100.44</v>
      </c>
      <c r="P5">
        <v>2.17</v>
      </c>
      <c r="Q5">
        <v>10.8</v>
      </c>
      <c r="R5" s="94">
        <v>0</v>
      </c>
      <c r="S5" s="94">
        <v>0</v>
      </c>
      <c r="T5" s="94">
        <v>0</v>
      </c>
      <c r="U5">
        <v>2.2999999999999998</v>
      </c>
      <c r="V5">
        <v>0</v>
      </c>
      <c r="W5">
        <v>2</v>
      </c>
      <c r="X5">
        <v>24</v>
      </c>
      <c r="Y5">
        <v>8</v>
      </c>
      <c r="Z5">
        <v>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18</v>
      </c>
      <c r="AI5">
        <v>18</v>
      </c>
      <c r="AJ5">
        <v>28.77</v>
      </c>
      <c r="AK5">
        <v>0</v>
      </c>
      <c r="AL5">
        <v>0</v>
      </c>
    </row>
    <row r="6" spans="1:39">
      <c r="A6" t="s">
        <v>48</v>
      </c>
      <c r="B6" s="35">
        <v>205.88</v>
      </c>
      <c r="C6" s="35">
        <v>68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272.60000000000002</v>
      </c>
      <c r="O6">
        <v>100.44</v>
      </c>
      <c r="P6">
        <v>2.17</v>
      </c>
      <c r="Q6">
        <v>10.8</v>
      </c>
      <c r="R6" s="94">
        <v>0</v>
      </c>
      <c r="S6" s="94">
        <v>0</v>
      </c>
      <c r="T6" s="94">
        <v>0</v>
      </c>
      <c r="U6">
        <v>2.2999999999999998</v>
      </c>
      <c r="V6">
        <v>0</v>
      </c>
      <c r="W6">
        <v>2</v>
      </c>
      <c r="X6">
        <v>24</v>
      </c>
      <c r="Y6">
        <v>8</v>
      </c>
      <c r="Z6">
        <v>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17.329999999999998</v>
      </c>
      <c r="AI6">
        <v>17.329999999999998</v>
      </c>
      <c r="AJ6">
        <v>28.77</v>
      </c>
      <c r="AK6">
        <v>0</v>
      </c>
      <c r="AL6">
        <v>0</v>
      </c>
    </row>
    <row r="7" spans="1:39">
      <c r="A7" t="s">
        <v>49</v>
      </c>
      <c r="B7" s="35">
        <v>205.88</v>
      </c>
      <c r="C7" s="35">
        <v>68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231.38</v>
      </c>
      <c r="O7">
        <v>100.44</v>
      </c>
      <c r="P7">
        <v>2.17</v>
      </c>
      <c r="Q7">
        <v>10.8</v>
      </c>
      <c r="R7" s="94">
        <v>0</v>
      </c>
      <c r="S7" s="94">
        <v>0</v>
      </c>
      <c r="T7" s="94">
        <v>0</v>
      </c>
      <c r="U7">
        <v>2.2999999999999998</v>
      </c>
      <c r="V7">
        <v>0</v>
      </c>
      <c r="W7">
        <v>2</v>
      </c>
      <c r="X7">
        <v>22.99</v>
      </c>
      <c r="Y7">
        <v>7.67</v>
      </c>
      <c r="Z7">
        <v>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16.329999999999998</v>
      </c>
      <c r="AI7">
        <v>16.329999999999998</v>
      </c>
      <c r="AJ7">
        <v>28.77</v>
      </c>
      <c r="AK7">
        <v>0</v>
      </c>
      <c r="AL7">
        <v>0</v>
      </c>
    </row>
    <row r="8" spans="1:39">
      <c r="A8" t="s">
        <v>50</v>
      </c>
      <c r="B8" s="35">
        <v>205.88</v>
      </c>
      <c r="C8" s="35">
        <v>68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231.38</v>
      </c>
      <c r="O8">
        <v>100.44</v>
      </c>
      <c r="P8">
        <v>2.17</v>
      </c>
      <c r="Q8">
        <v>10.8</v>
      </c>
      <c r="R8" s="94">
        <v>0</v>
      </c>
      <c r="S8" s="94">
        <v>0</v>
      </c>
      <c r="T8" s="94">
        <v>0</v>
      </c>
      <c r="U8">
        <v>2.2999999999999998</v>
      </c>
      <c r="V8">
        <v>0</v>
      </c>
      <c r="W8">
        <v>2</v>
      </c>
      <c r="X8">
        <v>22.99</v>
      </c>
      <c r="Y8">
        <v>7.67</v>
      </c>
      <c r="Z8">
        <v>7.67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15.33</v>
      </c>
      <c r="AI8">
        <v>15.33</v>
      </c>
      <c r="AJ8">
        <v>28.77</v>
      </c>
      <c r="AK8">
        <v>0</v>
      </c>
      <c r="AL8">
        <v>0</v>
      </c>
    </row>
    <row r="9" spans="1:39">
      <c r="A9" t="s">
        <v>51</v>
      </c>
      <c r="B9" s="35">
        <v>205.88</v>
      </c>
      <c r="C9" s="35">
        <v>68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231.38</v>
      </c>
      <c r="O9">
        <v>100.44</v>
      </c>
      <c r="P9">
        <v>2.17</v>
      </c>
      <c r="Q9">
        <v>10.6</v>
      </c>
      <c r="R9" s="94">
        <v>0</v>
      </c>
      <c r="S9" s="94">
        <v>0</v>
      </c>
      <c r="T9" s="94">
        <v>0</v>
      </c>
      <c r="U9">
        <v>2.2999999999999998</v>
      </c>
      <c r="V9">
        <v>0</v>
      </c>
      <c r="W9">
        <v>2</v>
      </c>
      <c r="X9">
        <v>30.5</v>
      </c>
      <c r="Y9">
        <v>10.16</v>
      </c>
      <c r="Z9">
        <v>10.17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</v>
      </c>
      <c r="AI9">
        <v>15</v>
      </c>
      <c r="AJ9">
        <v>28.77</v>
      </c>
      <c r="AK9">
        <v>0</v>
      </c>
      <c r="AL9">
        <v>0</v>
      </c>
    </row>
    <row r="10" spans="1:39">
      <c r="A10" t="s">
        <v>52</v>
      </c>
      <c r="B10" s="35">
        <v>205.88</v>
      </c>
      <c r="C10" s="35">
        <v>68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231.38</v>
      </c>
      <c r="O10">
        <v>100.44</v>
      </c>
      <c r="P10">
        <v>2.17</v>
      </c>
      <c r="Q10">
        <v>10.6</v>
      </c>
      <c r="R10" s="94">
        <v>0</v>
      </c>
      <c r="S10" s="94">
        <v>0</v>
      </c>
      <c r="T10" s="94">
        <v>0</v>
      </c>
      <c r="U10">
        <v>2.2999999999999998</v>
      </c>
      <c r="V10">
        <v>0</v>
      </c>
      <c r="W10">
        <v>2</v>
      </c>
      <c r="X10">
        <v>30.5</v>
      </c>
      <c r="Y10">
        <v>10.16</v>
      </c>
      <c r="Z10">
        <v>10.17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14.67</v>
      </c>
      <c r="AI10">
        <v>14.67</v>
      </c>
      <c r="AJ10">
        <v>28.77</v>
      </c>
      <c r="AK10">
        <v>0</v>
      </c>
      <c r="AL10">
        <v>0</v>
      </c>
    </row>
    <row r="11" spans="1:39">
      <c r="A11" t="s">
        <v>53</v>
      </c>
      <c r="B11" s="35">
        <v>205.88</v>
      </c>
      <c r="C11" s="35">
        <v>68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192.82</v>
      </c>
      <c r="O11">
        <v>100.44</v>
      </c>
      <c r="P11">
        <v>2.17</v>
      </c>
      <c r="Q11">
        <v>7</v>
      </c>
      <c r="R11" s="94">
        <v>0</v>
      </c>
      <c r="S11" s="94">
        <v>0</v>
      </c>
      <c r="T11" s="94">
        <v>0</v>
      </c>
      <c r="U11">
        <v>2.23</v>
      </c>
      <c r="V11">
        <v>0</v>
      </c>
      <c r="W11">
        <v>2</v>
      </c>
      <c r="X11">
        <v>30.5</v>
      </c>
      <c r="Y11">
        <v>10.16</v>
      </c>
      <c r="Z11">
        <v>10.17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18.329999999999998</v>
      </c>
      <c r="AI11">
        <v>18.329999999999998</v>
      </c>
      <c r="AJ11">
        <v>28.77</v>
      </c>
      <c r="AK11">
        <v>0</v>
      </c>
      <c r="AL11">
        <v>0</v>
      </c>
    </row>
    <row r="12" spans="1:39">
      <c r="A12" t="s">
        <v>54</v>
      </c>
      <c r="B12" s="35">
        <v>205.88</v>
      </c>
      <c r="C12" s="35">
        <v>68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192.82</v>
      </c>
      <c r="O12">
        <v>100.44</v>
      </c>
      <c r="P12">
        <v>2.17</v>
      </c>
      <c r="Q12">
        <v>7</v>
      </c>
      <c r="R12" s="94">
        <v>0</v>
      </c>
      <c r="S12" s="94">
        <v>0</v>
      </c>
      <c r="T12" s="94">
        <v>0</v>
      </c>
      <c r="U12">
        <v>2.23</v>
      </c>
      <c r="V12">
        <v>0</v>
      </c>
      <c r="W12">
        <v>2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18.329999999999998</v>
      </c>
      <c r="AI12">
        <v>18.329999999999998</v>
      </c>
      <c r="AJ12">
        <v>28.77</v>
      </c>
      <c r="AK12">
        <v>0</v>
      </c>
      <c r="AL12">
        <v>0</v>
      </c>
    </row>
    <row r="13" spans="1:39">
      <c r="A13" t="s">
        <v>55</v>
      </c>
      <c r="B13" s="35">
        <v>205.88</v>
      </c>
      <c r="C13" s="35">
        <v>68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192.82</v>
      </c>
      <c r="O13">
        <v>100.44</v>
      </c>
      <c r="P13">
        <v>2.17</v>
      </c>
      <c r="Q13">
        <v>7</v>
      </c>
      <c r="R13" s="94">
        <v>0</v>
      </c>
      <c r="S13" s="94">
        <v>0</v>
      </c>
      <c r="T13" s="94">
        <v>0</v>
      </c>
      <c r="U13">
        <v>2.23</v>
      </c>
      <c r="V13">
        <v>0</v>
      </c>
      <c r="W13">
        <v>2</v>
      </c>
      <c r="X13">
        <v>37.5</v>
      </c>
      <c r="Y13">
        <v>12.5</v>
      </c>
      <c r="Z13">
        <v>12.5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10.34</v>
      </c>
      <c r="AH13">
        <v>26</v>
      </c>
      <c r="AI13">
        <v>26</v>
      </c>
      <c r="AJ13">
        <v>28.77</v>
      </c>
      <c r="AK13">
        <v>0</v>
      </c>
      <c r="AL13">
        <v>0</v>
      </c>
    </row>
    <row r="14" spans="1:39">
      <c r="A14" t="s">
        <v>56</v>
      </c>
      <c r="B14" s="35">
        <v>205.88</v>
      </c>
      <c r="C14" s="35">
        <v>68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192.82</v>
      </c>
      <c r="O14">
        <v>100.44</v>
      </c>
      <c r="P14">
        <v>2.17</v>
      </c>
      <c r="Q14">
        <v>7</v>
      </c>
      <c r="R14" s="94">
        <v>0</v>
      </c>
      <c r="S14" s="94">
        <v>0</v>
      </c>
      <c r="T14" s="94">
        <v>0</v>
      </c>
      <c r="U14">
        <v>2.23</v>
      </c>
      <c r="V14">
        <v>0</v>
      </c>
      <c r="W14">
        <v>2</v>
      </c>
      <c r="X14">
        <v>37</v>
      </c>
      <c r="Y14">
        <v>12.34</v>
      </c>
      <c r="Z14">
        <v>12.33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26</v>
      </c>
      <c r="AI14">
        <v>26</v>
      </c>
      <c r="AJ14">
        <v>28.77</v>
      </c>
      <c r="AK14">
        <v>0</v>
      </c>
      <c r="AL14">
        <v>0</v>
      </c>
    </row>
    <row r="15" spans="1:39">
      <c r="A15" t="s">
        <v>57</v>
      </c>
      <c r="B15" s="35">
        <v>205.88</v>
      </c>
      <c r="C15" s="35">
        <v>68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173.54</v>
      </c>
      <c r="O15">
        <v>100.44</v>
      </c>
      <c r="P15">
        <v>2.0099999999999998</v>
      </c>
      <c r="Q15">
        <v>7</v>
      </c>
      <c r="R15" s="94">
        <v>0</v>
      </c>
      <c r="S15" s="94">
        <v>0</v>
      </c>
      <c r="T15" s="94">
        <v>0</v>
      </c>
      <c r="U15">
        <v>2.15</v>
      </c>
      <c r="V15">
        <v>0</v>
      </c>
      <c r="W15">
        <v>1.95</v>
      </c>
      <c r="X15">
        <v>36.5</v>
      </c>
      <c r="Y15">
        <v>12.16</v>
      </c>
      <c r="Z15">
        <v>12.17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25.33</v>
      </c>
      <c r="AI15">
        <v>25.33</v>
      </c>
      <c r="AJ15">
        <v>28.77</v>
      </c>
      <c r="AK15">
        <v>0</v>
      </c>
      <c r="AL15">
        <v>0</v>
      </c>
    </row>
    <row r="16" spans="1:39">
      <c r="A16" t="s">
        <v>58</v>
      </c>
      <c r="B16" s="35">
        <v>205.88</v>
      </c>
      <c r="C16" s="35">
        <v>68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173.54</v>
      </c>
      <c r="O16">
        <v>100.44</v>
      </c>
      <c r="P16">
        <v>2.0099999999999998</v>
      </c>
      <c r="Q16">
        <v>7</v>
      </c>
      <c r="R16" s="94">
        <v>0</v>
      </c>
      <c r="S16" s="94">
        <v>0</v>
      </c>
      <c r="T16" s="94">
        <v>0</v>
      </c>
      <c r="U16">
        <v>2.15</v>
      </c>
      <c r="V16">
        <v>0</v>
      </c>
      <c r="W16">
        <v>1.95</v>
      </c>
      <c r="X16">
        <v>36</v>
      </c>
      <c r="Y16">
        <v>12</v>
      </c>
      <c r="Z16">
        <v>12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25.33</v>
      </c>
      <c r="AI16">
        <v>25.33</v>
      </c>
      <c r="AJ16">
        <v>28.77</v>
      </c>
      <c r="AK16">
        <v>0</v>
      </c>
      <c r="AL16">
        <v>0</v>
      </c>
    </row>
    <row r="17" spans="1:38">
      <c r="A17" t="s">
        <v>59</v>
      </c>
      <c r="B17" s="35">
        <v>205.88</v>
      </c>
      <c r="C17" s="35">
        <v>68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173.54</v>
      </c>
      <c r="O17">
        <v>100.44</v>
      </c>
      <c r="P17">
        <v>2.0099999999999998</v>
      </c>
      <c r="Q17">
        <v>7</v>
      </c>
      <c r="R17" s="94">
        <v>0</v>
      </c>
      <c r="S17" s="94">
        <v>0</v>
      </c>
      <c r="T17" s="94">
        <v>0</v>
      </c>
      <c r="U17">
        <v>2.15</v>
      </c>
      <c r="V17">
        <v>0</v>
      </c>
      <c r="W17">
        <v>1.95</v>
      </c>
      <c r="X17">
        <v>35.5</v>
      </c>
      <c r="Y17">
        <v>11.84</v>
      </c>
      <c r="Z17">
        <v>11.83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</v>
      </c>
      <c r="AH17">
        <v>24.67</v>
      </c>
      <c r="AI17">
        <v>24.67</v>
      </c>
      <c r="AJ17">
        <v>28.77</v>
      </c>
      <c r="AK17">
        <v>0</v>
      </c>
      <c r="AL17">
        <v>0</v>
      </c>
    </row>
    <row r="18" spans="1:38">
      <c r="A18" t="s">
        <v>60</v>
      </c>
      <c r="B18" s="35">
        <v>205.88</v>
      </c>
      <c r="C18" s="35">
        <v>68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173.54</v>
      </c>
      <c r="O18">
        <v>100.44</v>
      </c>
      <c r="P18">
        <v>2.0099999999999998</v>
      </c>
      <c r="Q18">
        <v>7</v>
      </c>
      <c r="R18" s="94">
        <v>0</v>
      </c>
      <c r="S18" s="94">
        <v>0</v>
      </c>
      <c r="T18" s="94">
        <v>0</v>
      </c>
      <c r="U18">
        <v>2.15</v>
      </c>
      <c r="V18">
        <v>0</v>
      </c>
      <c r="W18">
        <v>1.95</v>
      </c>
      <c r="X18">
        <v>35</v>
      </c>
      <c r="Y18">
        <v>11.66</v>
      </c>
      <c r="Z18">
        <v>11.67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24.67</v>
      </c>
      <c r="AI18">
        <v>24.67</v>
      </c>
      <c r="AJ18">
        <v>28.77</v>
      </c>
      <c r="AK18">
        <v>0</v>
      </c>
      <c r="AL18">
        <v>0</v>
      </c>
    </row>
    <row r="19" spans="1:38">
      <c r="A19" t="s">
        <v>61</v>
      </c>
      <c r="B19" s="35">
        <v>205.88</v>
      </c>
      <c r="C19" s="35">
        <v>68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173.54</v>
      </c>
      <c r="O19">
        <v>100.44</v>
      </c>
      <c r="P19">
        <v>1.55</v>
      </c>
      <c r="Q19">
        <v>7</v>
      </c>
      <c r="R19" s="94">
        <v>0</v>
      </c>
      <c r="S19" s="94">
        <v>0</v>
      </c>
      <c r="T19" s="94">
        <v>0</v>
      </c>
      <c r="U19">
        <v>2.15</v>
      </c>
      <c r="V19">
        <v>0</v>
      </c>
      <c r="W19">
        <v>1.95</v>
      </c>
      <c r="X19">
        <v>27.5</v>
      </c>
      <c r="Y19">
        <v>9.16</v>
      </c>
      <c r="Z19">
        <v>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7.66</v>
      </c>
      <c r="AH19">
        <v>23.33</v>
      </c>
      <c r="AI19">
        <v>23.33</v>
      </c>
      <c r="AJ19">
        <v>28.77</v>
      </c>
      <c r="AK19">
        <v>0</v>
      </c>
      <c r="AL19">
        <v>0</v>
      </c>
    </row>
    <row r="20" spans="1:38">
      <c r="A20" t="s">
        <v>62</v>
      </c>
      <c r="B20" s="35">
        <v>205.88</v>
      </c>
      <c r="C20" s="35">
        <v>68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173.54</v>
      </c>
      <c r="O20">
        <v>100.44</v>
      </c>
      <c r="P20">
        <v>1.55</v>
      </c>
      <c r="Q20">
        <v>7</v>
      </c>
      <c r="R20" s="94">
        <v>0</v>
      </c>
      <c r="S20" s="94">
        <v>0</v>
      </c>
      <c r="T20" s="94">
        <v>0</v>
      </c>
      <c r="U20">
        <v>2.15</v>
      </c>
      <c r="V20">
        <v>0</v>
      </c>
      <c r="W20">
        <v>1.95</v>
      </c>
      <c r="X20">
        <v>25</v>
      </c>
      <c r="Y20">
        <v>8.34</v>
      </c>
      <c r="Z20">
        <v>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22.67</v>
      </c>
      <c r="AI20">
        <v>22.67</v>
      </c>
      <c r="AJ20">
        <v>28.77</v>
      </c>
      <c r="AK20">
        <v>0</v>
      </c>
      <c r="AL20">
        <v>0</v>
      </c>
    </row>
    <row r="21" spans="1:38">
      <c r="A21" t="s">
        <v>63</v>
      </c>
      <c r="B21" s="35">
        <v>205.88</v>
      </c>
      <c r="C21" s="35">
        <v>68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173.54</v>
      </c>
      <c r="O21">
        <v>100.44</v>
      </c>
      <c r="P21">
        <v>1.86</v>
      </c>
      <c r="Q21">
        <v>8.4</v>
      </c>
      <c r="R21" s="94">
        <v>0</v>
      </c>
      <c r="S21" s="94">
        <v>0</v>
      </c>
      <c r="T21" s="94">
        <v>0</v>
      </c>
      <c r="U21">
        <v>2.15</v>
      </c>
      <c r="V21">
        <v>0</v>
      </c>
      <c r="W21">
        <v>1.95</v>
      </c>
      <c r="X21">
        <v>23</v>
      </c>
      <c r="Y21">
        <v>7.66</v>
      </c>
      <c r="Z21">
        <v>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21.67</v>
      </c>
      <c r="AI21">
        <v>21.67</v>
      </c>
      <c r="AJ21">
        <v>28.77</v>
      </c>
      <c r="AK21">
        <v>0</v>
      </c>
      <c r="AL21">
        <v>0</v>
      </c>
    </row>
    <row r="22" spans="1:38">
      <c r="A22" t="s">
        <v>64</v>
      </c>
      <c r="B22" s="35">
        <v>205.88</v>
      </c>
      <c r="C22" s="35">
        <v>68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173.54</v>
      </c>
      <c r="O22">
        <v>100.44</v>
      </c>
      <c r="P22">
        <v>1.86</v>
      </c>
      <c r="Q22">
        <v>8.4</v>
      </c>
      <c r="R22" s="94">
        <v>0</v>
      </c>
      <c r="S22" s="94">
        <v>0</v>
      </c>
      <c r="T22" s="94">
        <v>0</v>
      </c>
      <c r="U22">
        <v>2.15</v>
      </c>
      <c r="V22">
        <v>0</v>
      </c>
      <c r="W22">
        <v>1.95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21.67</v>
      </c>
      <c r="AI22">
        <v>21.67</v>
      </c>
      <c r="AJ22">
        <v>28.77</v>
      </c>
      <c r="AK22">
        <v>0</v>
      </c>
      <c r="AL22">
        <v>0</v>
      </c>
    </row>
    <row r="23" spans="1:38">
      <c r="A23" t="s">
        <v>65</v>
      </c>
      <c r="B23" s="35">
        <v>205.88</v>
      </c>
      <c r="C23" s="35">
        <v>68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192.82</v>
      </c>
      <c r="O23">
        <v>100.44</v>
      </c>
      <c r="P23">
        <v>1.86</v>
      </c>
      <c r="Q23">
        <v>8.4</v>
      </c>
      <c r="R23" s="94">
        <v>0</v>
      </c>
      <c r="S23" s="94">
        <v>0</v>
      </c>
      <c r="T23" s="94">
        <v>0</v>
      </c>
      <c r="U23">
        <v>2.0699999999999998</v>
      </c>
      <c r="V23">
        <v>0</v>
      </c>
      <c r="W23">
        <v>1.95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21</v>
      </c>
      <c r="AI23">
        <v>21</v>
      </c>
      <c r="AJ23">
        <v>28.77</v>
      </c>
      <c r="AK23">
        <v>0</v>
      </c>
      <c r="AL23">
        <v>0</v>
      </c>
    </row>
    <row r="24" spans="1:38">
      <c r="A24" t="s">
        <v>66</v>
      </c>
      <c r="B24" s="35">
        <v>205.88</v>
      </c>
      <c r="C24" s="35">
        <v>68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231.38</v>
      </c>
      <c r="O24">
        <v>100.44</v>
      </c>
      <c r="P24">
        <v>1.86</v>
      </c>
      <c r="Q24">
        <v>8.4</v>
      </c>
      <c r="R24" s="94">
        <v>0</v>
      </c>
      <c r="S24" s="94">
        <v>0</v>
      </c>
      <c r="T24" s="94">
        <v>0</v>
      </c>
      <c r="U24">
        <v>2.0699999999999998</v>
      </c>
      <c r="V24">
        <v>0</v>
      </c>
      <c r="W24">
        <v>1.95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20</v>
      </c>
      <c r="AI24">
        <v>20</v>
      </c>
      <c r="AJ24">
        <v>28.77</v>
      </c>
      <c r="AK24">
        <v>0</v>
      </c>
      <c r="AL24">
        <v>0</v>
      </c>
    </row>
    <row r="25" spans="1:38">
      <c r="A25" t="s">
        <v>67</v>
      </c>
      <c r="B25" s="35">
        <v>205.88</v>
      </c>
      <c r="C25" s="35">
        <v>68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272.60000000000002</v>
      </c>
      <c r="O25">
        <v>100.44</v>
      </c>
      <c r="P25">
        <v>1.86</v>
      </c>
      <c r="Q25">
        <v>8.4</v>
      </c>
      <c r="R25" s="94">
        <v>0</v>
      </c>
      <c r="S25" s="94">
        <v>0</v>
      </c>
      <c r="T25" s="94">
        <v>0</v>
      </c>
      <c r="U25">
        <v>2.0699999999999998</v>
      </c>
      <c r="V25">
        <v>0</v>
      </c>
      <c r="W25">
        <v>1.95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28.77</v>
      </c>
      <c r="AK25">
        <v>0</v>
      </c>
      <c r="AL25">
        <v>0</v>
      </c>
    </row>
    <row r="26" spans="1:38">
      <c r="A26" t="s">
        <v>68</v>
      </c>
      <c r="B26" s="35">
        <v>205.88</v>
      </c>
      <c r="C26" s="35">
        <v>68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272.60000000000002</v>
      </c>
      <c r="O26">
        <v>100.44</v>
      </c>
      <c r="P26">
        <v>1.86</v>
      </c>
      <c r="Q26">
        <v>8.4</v>
      </c>
      <c r="R26" s="94">
        <v>0</v>
      </c>
      <c r="S26" s="94">
        <v>0</v>
      </c>
      <c r="T26" s="94">
        <v>0</v>
      </c>
      <c r="U26">
        <v>2.0699999999999998</v>
      </c>
      <c r="V26">
        <v>0</v>
      </c>
      <c r="W26">
        <v>1.95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28.77</v>
      </c>
      <c r="AK26">
        <v>0</v>
      </c>
      <c r="AL26">
        <v>0</v>
      </c>
    </row>
    <row r="27" spans="1:38">
      <c r="A27" t="s">
        <v>69</v>
      </c>
      <c r="B27" s="35">
        <v>205.88</v>
      </c>
      <c r="C27" s="35">
        <v>68</v>
      </c>
      <c r="D27" s="94">
        <f t="shared" si="0"/>
        <v>3.4400000000000004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259.33999999999997</v>
      </c>
      <c r="O27">
        <v>100.44</v>
      </c>
      <c r="P27">
        <v>1.86</v>
      </c>
      <c r="Q27">
        <v>8.4</v>
      </c>
      <c r="R27" s="94">
        <v>0.81</v>
      </c>
      <c r="S27" s="94">
        <v>1.84</v>
      </c>
      <c r="T27" s="94">
        <v>0.79</v>
      </c>
      <c r="U27">
        <v>2.0699999999999998</v>
      </c>
      <c r="V27">
        <v>0</v>
      </c>
      <c r="W27">
        <v>1.95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13.33</v>
      </c>
      <c r="AI27">
        <v>13.33</v>
      </c>
      <c r="AJ27">
        <v>28.77</v>
      </c>
      <c r="AK27">
        <v>0</v>
      </c>
      <c r="AL27">
        <v>0</v>
      </c>
    </row>
    <row r="28" spans="1:38">
      <c r="A28" t="s">
        <v>70</v>
      </c>
      <c r="B28" s="35">
        <v>205.88</v>
      </c>
      <c r="C28" s="35">
        <v>68</v>
      </c>
      <c r="D28" s="94">
        <f t="shared" si="0"/>
        <v>11.59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259.33999999999997</v>
      </c>
      <c r="O28">
        <v>100.44</v>
      </c>
      <c r="P28">
        <v>1.86</v>
      </c>
      <c r="Q28">
        <v>8.4</v>
      </c>
      <c r="R28" s="94">
        <v>5.23</v>
      </c>
      <c r="S28" s="94">
        <v>3.98</v>
      </c>
      <c r="T28" s="94">
        <v>2.38</v>
      </c>
      <c r="U28">
        <v>2.0699999999999998</v>
      </c>
      <c r="V28">
        <v>0</v>
      </c>
      <c r="W28">
        <v>1.95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13.33</v>
      </c>
      <c r="AI28">
        <v>13.33</v>
      </c>
      <c r="AJ28">
        <v>28.27</v>
      </c>
      <c r="AK28">
        <v>0</v>
      </c>
      <c r="AL28">
        <v>0</v>
      </c>
    </row>
    <row r="29" spans="1:38">
      <c r="A29" t="s">
        <v>71</v>
      </c>
      <c r="B29" s="35">
        <v>205.88</v>
      </c>
      <c r="C29" s="35">
        <v>68</v>
      </c>
      <c r="D29" s="94">
        <f t="shared" si="0"/>
        <v>29.549999999999997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70.290000000000006</v>
      </c>
      <c r="N29">
        <v>259.33999999999997</v>
      </c>
      <c r="O29">
        <v>100.44</v>
      </c>
      <c r="P29">
        <v>1.86</v>
      </c>
      <c r="Q29">
        <v>8.4</v>
      </c>
      <c r="R29" s="94">
        <v>10.87</v>
      </c>
      <c r="S29" s="94">
        <v>8.85</v>
      </c>
      <c r="T29" s="94">
        <v>9.83</v>
      </c>
      <c r="U29">
        <v>2.0699999999999998</v>
      </c>
      <c r="V29">
        <v>0.01</v>
      </c>
      <c r="W29">
        <v>1.95</v>
      </c>
      <c r="X29">
        <v>20</v>
      </c>
      <c r="Y29">
        <v>6.66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13.33</v>
      </c>
      <c r="AI29">
        <v>13.33</v>
      </c>
      <c r="AJ29">
        <v>28.27</v>
      </c>
      <c r="AK29">
        <v>0</v>
      </c>
      <c r="AL29">
        <v>0</v>
      </c>
    </row>
    <row r="30" spans="1:38">
      <c r="A30" t="s">
        <v>72</v>
      </c>
      <c r="B30" s="35">
        <v>205.88</v>
      </c>
      <c r="C30" s="35">
        <v>68</v>
      </c>
      <c r="D30" s="94">
        <f t="shared" si="0"/>
        <v>56.12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70.290000000000006</v>
      </c>
      <c r="N30">
        <v>259.33999999999997</v>
      </c>
      <c r="O30">
        <v>100.44</v>
      </c>
      <c r="P30">
        <v>1.86</v>
      </c>
      <c r="Q30">
        <v>8.4</v>
      </c>
      <c r="R30" s="94">
        <v>19.329999999999998</v>
      </c>
      <c r="S30" s="94">
        <v>17.649999999999999</v>
      </c>
      <c r="T30" s="94">
        <v>19.14</v>
      </c>
      <c r="U30">
        <v>2.0699999999999998</v>
      </c>
      <c r="V30">
        <v>3.78</v>
      </c>
      <c r="W30">
        <v>1.95</v>
      </c>
      <c r="X30">
        <v>20</v>
      </c>
      <c r="Y30">
        <v>6.66</v>
      </c>
      <c r="Z30">
        <v>6.67</v>
      </c>
      <c r="AA30">
        <v>0.2</v>
      </c>
      <c r="AB30">
        <v>0.04</v>
      </c>
      <c r="AC30">
        <v>1</v>
      </c>
      <c r="AD30">
        <v>0</v>
      </c>
      <c r="AE30">
        <v>7</v>
      </c>
      <c r="AF30">
        <v>3</v>
      </c>
      <c r="AG30">
        <v>6.66</v>
      </c>
      <c r="AH30">
        <v>13.33</v>
      </c>
      <c r="AI30">
        <v>13.33</v>
      </c>
      <c r="AJ30">
        <v>27.26</v>
      </c>
      <c r="AK30">
        <v>1</v>
      </c>
      <c r="AL30">
        <v>0</v>
      </c>
    </row>
    <row r="31" spans="1:38">
      <c r="A31" t="s">
        <v>73</v>
      </c>
      <c r="B31" s="35">
        <v>205.88</v>
      </c>
      <c r="C31" s="35">
        <v>68</v>
      </c>
      <c r="D31" s="94">
        <f t="shared" si="0"/>
        <v>82.5</v>
      </c>
      <c r="E31" s="35"/>
      <c r="F31" s="35"/>
      <c r="G31" s="35"/>
      <c r="H31" s="35"/>
      <c r="I31" s="35"/>
      <c r="J31" s="38">
        <v>1.3</v>
      </c>
      <c r="K31" s="38">
        <v>1.3</v>
      </c>
      <c r="L31" s="38">
        <v>1.33</v>
      </c>
      <c r="M31">
        <v>70.290000000000006</v>
      </c>
      <c r="N31">
        <v>259.33999999999997</v>
      </c>
      <c r="O31">
        <v>100.44</v>
      </c>
      <c r="P31">
        <v>1.86</v>
      </c>
      <c r="Q31">
        <v>8.4</v>
      </c>
      <c r="R31" s="94">
        <v>27.5</v>
      </c>
      <c r="S31" s="94">
        <v>27.5</v>
      </c>
      <c r="T31" s="94">
        <v>27.5</v>
      </c>
      <c r="U31">
        <v>2</v>
      </c>
      <c r="V31">
        <v>10.52</v>
      </c>
      <c r="W31">
        <v>1.95</v>
      </c>
      <c r="X31">
        <v>20</v>
      </c>
      <c r="Y31">
        <v>6.66</v>
      </c>
      <c r="Z31">
        <v>6.67</v>
      </c>
      <c r="AA31">
        <v>2.88</v>
      </c>
      <c r="AB31">
        <v>0.56999999999999995</v>
      </c>
      <c r="AC31">
        <v>2</v>
      </c>
      <c r="AD31">
        <v>2</v>
      </c>
      <c r="AE31">
        <v>8</v>
      </c>
      <c r="AF31">
        <v>4</v>
      </c>
      <c r="AG31">
        <v>6.66</v>
      </c>
      <c r="AH31">
        <v>13.33</v>
      </c>
      <c r="AI31">
        <v>13.33</v>
      </c>
      <c r="AJ31">
        <v>26.24</v>
      </c>
      <c r="AK31">
        <v>4</v>
      </c>
      <c r="AL31">
        <v>1</v>
      </c>
    </row>
    <row r="32" spans="1:38">
      <c r="A32" t="s">
        <v>74</v>
      </c>
      <c r="B32" s="35">
        <v>205.88</v>
      </c>
      <c r="C32" s="35">
        <v>68</v>
      </c>
      <c r="D32" s="94">
        <f t="shared" si="0"/>
        <v>89.3</v>
      </c>
      <c r="E32" s="35"/>
      <c r="F32" s="35"/>
      <c r="G32" s="35"/>
      <c r="H32" s="35"/>
      <c r="I32" s="35"/>
      <c r="J32" s="38">
        <v>2.17</v>
      </c>
      <c r="K32" s="38">
        <v>2.17</v>
      </c>
      <c r="L32" s="38">
        <v>2.2200000000000002</v>
      </c>
      <c r="M32">
        <v>70.290000000000006</v>
      </c>
      <c r="N32">
        <v>259.33999999999997</v>
      </c>
      <c r="O32">
        <v>100.44</v>
      </c>
      <c r="P32">
        <v>1.86</v>
      </c>
      <c r="Q32">
        <v>8.4</v>
      </c>
      <c r="R32" s="94">
        <v>29.77</v>
      </c>
      <c r="S32" s="94">
        <v>29.76</v>
      </c>
      <c r="T32" s="94">
        <v>29.77</v>
      </c>
      <c r="U32">
        <v>2</v>
      </c>
      <c r="V32">
        <v>18.52</v>
      </c>
      <c r="W32">
        <v>1.95</v>
      </c>
      <c r="X32">
        <v>20</v>
      </c>
      <c r="Y32">
        <v>6.66</v>
      </c>
      <c r="Z32">
        <v>6.67</v>
      </c>
      <c r="AA32">
        <v>11.51</v>
      </c>
      <c r="AB32">
        <v>2.2999999999999998</v>
      </c>
      <c r="AC32">
        <v>5</v>
      </c>
      <c r="AD32">
        <v>5</v>
      </c>
      <c r="AE32">
        <v>12</v>
      </c>
      <c r="AF32">
        <v>5</v>
      </c>
      <c r="AG32">
        <v>6.66</v>
      </c>
      <c r="AH32">
        <v>13.33</v>
      </c>
      <c r="AI32">
        <v>13.33</v>
      </c>
      <c r="AJ32">
        <v>26.24</v>
      </c>
      <c r="AK32">
        <v>11</v>
      </c>
      <c r="AL32">
        <v>4</v>
      </c>
    </row>
    <row r="33" spans="1:38">
      <c r="A33" t="s">
        <v>75</v>
      </c>
      <c r="B33" s="35">
        <v>205.88</v>
      </c>
      <c r="C33" s="35">
        <v>68</v>
      </c>
      <c r="D33" s="94">
        <f t="shared" si="0"/>
        <v>95.5</v>
      </c>
      <c r="E33" s="35"/>
      <c r="F33" s="35"/>
      <c r="G33" s="35"/>
      <c r="H33" s="35"/>
      <c r="I33" s="35"/>
      <c r="J33" s="38">
        <v>3.01</v>
      </c>
      <c r="K33" s="38">
        <v>3.01</v>
      </c>
      <c r="L33" s="38">
        <v>3.08</v>
      </c>
      <c r="M33">
        <v>70.290000000000006</v>
      </c>
      <c r="N33">
        <v>259.33999999999997</v>
      </c>
      <c r="O33">
        <v>100.44</v>
      </c>
      <c r="P33">
        <v>1.86</v>
      </c>
      <c r="Q33">
        <v>8.4</v>
      </c>
      <c r="R33" s="94">
        <v>31.83</v>
      </c>
      <c r="S33" s="94">
        <v>31.84</v>
      </c>
      <c r="T33" s="94">
        <v>31.83</v>
      </c>
      <c r="U33">
        <v>2.2999999999999998</v>
      </c>
      <c r="V33">
        <v>26.76</v>
      </c>
      <c r="W33">
        <v>1.95</v>
      </c>
      <c r="X33">
        <v>20</v>
      </c>
      <c r="Y33">
        <v>6.66</v>
      </c>
      <c r="Z33">
        <v>6.67</v>
      </c>
      <c r="AA33">
        <v>26.73</v>
      </c>
      <c r="AB33">
        <v>5.34</v>
      </c>
      <c r="AC33">
        <v>10</v>
      </c>
      <c r="AD33">
        <v>7</v>
      </c>
      <c r="AE33">
        <v>14</v>
      </c>
      <c r="AF33">
        <v>6</v>
      </c>
      <c r="AG33">
        <v>6.66</v>
      </c>
      <c r="AH33">
        <v>13.33</v>
      </c>
      <c r="AI33">
        <v>13.33</v>
      </c>
      <c r="AJ33">
        <v>26.24</v>
      </c>
      <c r="AK33">
        <v>21</v>
      </c>
      <c r="AL33">
        <v>9</v>
      </c>
    </row>
    <row r="34" spans="1:38">
      <c r="A34" t="s">
        <v>76</v>
      </c>
      <c r="B34" s="35">
        <v>205.88</v>
      </c>
      <c r="C34" s="35">
        <v>68</v>
      </c>
      <c r="D34" s="94">
        <f t="shared" si="0"/>
        <v>98</v>
      </c>
      <c r="E34" s="35"/>
      <c r="F34" s="35"/>
      <c r="G34" s="35"/>
      <c r="H34" s="35"/>
      <c r="I34" s="35"/>
      <c r="J34" s="38">
        <v>3.93</v>
      </c>
      <c r="K34" s="38">
        <v>3.93</v>
      </c>
      <c r="L34" s="38">
        <v>4.0199999999999996</v>
      </c>
      <c r="M34">
        <v>70.290000000000006</v>
      </c>
      <c r="N34">
        <v>259.33999999999997</v>
      </c>
      <c r="O34">
        <v>100.44</v>
      </c>
      <c r="P34">
        <v>1.86</v>
      </c>
      <c r="Q34">
        <v>8.4</v>
      </c>
      <c r="R34" s="94">
        <v>32.67</v>
      </c>
      <c r="S34" s="94">
        <v>32.659999999999997</v>
      </c>
      <c r="T34" s="94">
        <v>32.67</v>
      </c>
      <c r="U34">
        <v>2.2999999999999998</v>
      </c>
      <c r="V34">
        <v>35.83</v>
      </c>
      <c r="W34">
        <v>1.95</v>
      </c>
      <c r="X34">
        <v>20</v>
      </c>
      <c r="Y34">
        <v>6.66</v>
      </c>
      <c r="Z34">
        <v>6.67</v>
      </c>
      <c r="AA34">
        <v>47</v>
      </c>
      <c r="AB34">
        <v>9.4</v>
      </c>
      <c r="AC34">
        <v>15</v>
      </c>
      <c r="AD34">
        <v>8</v>
      </c>
      <c r="AE34">
        <v>17</v>
      </c>
      <c r="AF34">
        <v>8</v>
      </c>
      <c r="AG34">
        <v>6.66</v>
      </c>
      <c r="AH34">
        <v>13.33</v>
      </c>
      <c r="AI34">
        <v>13.33</v>
      </c>
      <c r="AJ34">
        <v>26.24</v>
      </c>
      <c r="AK34">
        <v>32</v>
      </c>
      <c r="AL34">
        <v>13</v>
      </c>
    </row>
    <row r="35" spans="1:38">
      <c r="A35" t="s">
        <v>77</v>
      </c>
      <c r="B35" s="35">
        <v>205.88</v>
      </c>
      <c r="C35" s="35">
        <v>68</v>
      </c>
      <c r="D35" s="94">
        <f t="shared" si="0"/>
        <v>99</v>
      </c>
      <c r="E35" s="35"/>
      <c r="F35" s="35"/>
      <c r="G35" s="35"/>
      <c r="H35" s="35"/>
      <c r="I35" s="35"/>
      <c r="J35" s="38">
        <v>4.97</v>
      </c>
      <c r="K35" s="38">
        <v>4.97</v>
      </c>
      <c r="L35" s="38">
        <v>5.09</v>
      </c>
      <c r="M35">
        <v>70.290000000000006</v>
      </c>
      <c r="N35">
        <v>259.33999999999997</v>
      </c>
      <c r="O35">
        <v>100.44</v>
      </c>
      <c r="P35">
        <v>1.86</v>
      </c>
      <c r="Q35">
        <v>9.6</v>
      </c>
      <c r="R35" s="94">
        <v>33</v>
      </c>
      <c r="S35" s="94">
        <v>33</v>
      </c>
      <c r="T35" s="94">
        <v>33</v>
      </c>
      <c r="U35">
        <v>2.2999999999999998</v>
      </c>
      <c r="V35">
        <v>44.73</v>
      </c>
      <c r="W35">
        <v>1.9</v>
      </c>
      <c r="X35">
        <v>20</v>
      </c>
      <c r="Y35">
        <v>6.66</v>
      </c>
      <c r="Z35">
        <v>6.67</v>
      </c>
      <c r="AA35">
        <v>67.98</v>
      </c>
      <c r="AB35">
        <v>13.6</v>
      </c>
      <c r="AC35">
        <v>23</v>
      </c>
      <c r="AD35">
        <v>13</v>
      </c>
      <c r="AE35">
        <v>20</v>
      </c>
      <c r="AF35">
        <v>10</v>
      </c>
      <c r="AG35">
        <v>6.66</v>
      </c>
      <c r="AH35">
        <v>13.33</v>
      </c>
      <c r="AI35">
        <v>13.33</v>
      </c>
      <c r="AJ35">
        <v>26.75</v>
      </c>
      <c r="AK35">
        <v>35</v>
      </c>
      <c r="AL35">
        <v>15</v>
      </c>
    </row>
    <row r="36" spans="1:38">
      <c r="A36" t="s">
        <v>78</v>
      </c>
      <c r="B36" s="35">
        <v>205.88</v>
      </c>
      <c r="C36" s="35">
        <v>68</v>
      </c>
      <c r="D36" s="94">
        <f t="shared" si="0"/>
        <v>99</v>
      </c>
      <c r="E36" s="35"/>
      <c r="F36" s="35"/>
      <c r="G36" s="35"/>
      <c r="H36" s="35"/>
      <c r="I36" s="35"/>
      <c r="J36" s="38">
        <v>6.03</v>
      </c>
      <c r="K36" s="38">
        <v>6.03</v>
      </c>
      <c r="L36" s="38">
        <v>6.18</v>
      </c>
      <c r="M36">
        <v>70.290000000000006</v>
      </c>
      <c r="N36">
        <v>259.33999999999997</v>
      </c>
      <c r="O36">
        <v>100.44</v>
      </c>
      <c r="P36">
        <v>1.86</v>
      </c>
      <c r="Q36">
        <v>10.8</v>
      </c>
      <c r="R36" s="94">
        <v>33</v>
      </c>
      <c r="S36" s="94">
        <v>33</v>
      </c>
      <c r="T36" s="94">
        <v>33</v>
      </c>
      <c r="U36">
        <v>2.2999999999999998</v>
      </c>
      <c r="V36">
        <v>53.67</v>
      </c>
      <c r="W36">
        <v>1.9</v>
      </c>
      <c r="X36">
        <v>20</v>
      </c>
      <c r="Y36">
        <v>6.66</v>
      </c>
      <c r="Z36">
        <v>6.67</v>
      </c>
      <c r="AA36">
        <v>89.27</v>
      </c>
      <c r="AB36">
        <v>17.850000000000001</v>
      </c>
      <c r="AC36">
        <v>30</v>
      </c>
      <c r="AD36">
        <v>17</v>
      </c>
      <c r="AE36">
        <v>28</v>
      </c>
      <c r="AF36">
        <v>14</v>
      </c>
      <c r="AG36">
        <v>6.66</v>
      </c>
      <c r="AH36">
        <v>13.33</v>
      </c>
      <c r="AI36">
        <v>13.33</v>
      </c>
      <c r="AJ36">
        <v>26.75</v>
      </c>
      <c r="AK36">
        <v>49</v>
      </c>
      <c r="AL36">
        <v>21</v>
      </c>
    </row>
    <row r="37" spans="1:38">
      <c r="A37" t="s">
        <v>79</v>
      </c>
      <c r="B37" s="35">
        <v>205.88</v>
      </c>
      <c r="C37" s="35">
        <v>68</v>
      </c>
      <c r="D37" s="94">
        <f t="shared" si="0"/>
        <v>99</v>
      </c>
      <c r="E37" s="35"/>
      <c r="F37" s="35"/>
      <c r="G37" s="35"/>
      <c r="H37" s="35"/>
      <c r="I37" s="35"/>
      <c r="J37" s="38">
        <v>7.29</v>
      </c>
      <c r="K37" s="38">
        <v>7.29</v>
      </c>
      <c r="L37" s="38">
        <v>7.47</v>
      </c>
      <c r="M37">
        <v>70.290000000000006</v>
      </c>
      <c r="N37">
        <v>259.33999999999997</v>
      </c>
      <c r="O37">
        <v>100.44</v>
      </c>
      <c r="P37">
        <v>1.86</v>
      </c>
      <c r="Q37">
        <v>11.21</v>
      </c>
      <c r="R37" s="94">
        <v>33</v>
      </c>
      <c r="S37" s="94">
        <v>33</v>
      </c>
      <c r="T37" s="94">
        <v>33</v>
      </c>
      <c r="U37">
        <v>2.2999999999999998</v>
      </c>
      <c r="V37">
        <v>62.16</v>
      </c>
      <c r="W37">
        <v>1.9</v>
      </c>
      <c r="X37">
        <v>20</v>
      </c>
      <c r="Y37">
        <v>6.66</v>
      </c>
      <c r="Z37">
        <v>6.67</v>
      </c>
      <c r="AA37">
        <v>110.18</v>
      </c>
      <c r="AB37">
        <v>22.03</v>
      </c>
      <c r="AC37">
        <v>37</v>
      </c>
      <c r="AD37">
        <v>22</v>
      </c>
      <c r="AE37">
        <v>37</v>
      </c>
      <c r="AF37">
        <v>18</v>
      </c>
      <c r="AG37">
        <v>6.66</v>
      </c>
      <c r="AH37">
        <v>13.33</v>
      </c>
      <c r="AI37">
        <v>13.33</v>
      </c>
      <c r="AJ37">
        <v>26.75</v>
      </c>
      <c r="AK37">
        <v>63</v>
      </c>
      <c r="AL37">
        <v>27</v>
      </c>
    </row>
    <row r="38" spans="1:38">
      <c r="A38" t="s">
        <v>80</v>
      </c>
      <c r="B38" s="35">
        <v>205.88</v>
      </c>
      <c r="C38" s="35">
        <v>68</v>
      </c>
      <c r="D38" s="94">
        <f t="shared" si="0"/>
        <v>99</v>
      </c>
      <c r="E38" s="35"/>
      <c r="F38" s="35"/>
      <c r="G38" s="35"/>
      <c r="H38" s="35"/>
      <c r="I38" s="35"/>
      <c r="J38" s="38">
        <v>8.32</v>
      </c>
      <c r="K38" s="38">
        <v>8.32</v>
      </c>
      <c r="L38" s="38">
        <v>8.5299999999999994</v>
      </c>
      <c r="M38">
        <v>70.290000000000006</v>
      </c>
      <c r="N38">
        <v>231.38</v>
      </c>
      <c r="O38">
        <v>100.44</v>
      </c>
      <c r="P38">
        <v>1.86</v>
      </c>
      <c r="Q38">
        <v>11.81</v>
      </c>
      <c r="R38" s="94">
        <v>33</v>
      </c>
      <c r="S38" s="94">
        <v>33</v>
      </c>
      <c r="T38" s="94">
        <v>33</v>
      </c>
      <c r="U38">
        <v>2.2999999999999998</v>
      </c>
      <c r="V38">
        <v>70.47</v>
      </c>
      <c r="W38">
        <v>1.9</v>
      </c>
      <c r="X38">
        <v>20</v>
      </c>
      <c r="Y38">
        <v>6.66</v>
      </c>
      <c r="Z38">
        <v>6.67</v>
      </c>
      <c r="AA38">
        <v>129.6</v>
      </c>
      <c r="AB38">
        <v>25.92</v>
      </c>
      <c r="AC38">
        <v>45</v>
      </c>
      <c r="AD38">
        <v>26</v>
      </c>
      <c r="AE38">
        <v>43</v>
      </c>
      <c r="AF38">
        <v>21</v>
      </c>
      <c r="AG38">
        <v>6.66</v>
      </c>
      <c r="AH38">
        <v>13.33</v>
      </c>
      <c r="AI38">
        <v>13.33</v>
      </c>
      <c r="AJ38">
        <v>26.75</v>
      </c>
      <c r="AK38">
        <v>77</v>
      </c>
      <c r="AL38">
        <v>33</v>
      </c>
    </row>
    <row r="39" spans="1:38">
      <c r="A39" t="s">
        <v>81</v>
      </c>
      <c r="B39" s="35">
        <v>205.88</v>
      </c>
      <c r="C39" s="35">
        <v>68</v>
      </c>
      <c r="D39" s="94">
        <f t="shared" si="0"/>
        <v>99</v>
      </c>
      <c r="E39" s="35"/>
      <c r="F39" s="35"/>
      <c r="G39" s="35"/>
      <c r="H39" s="35"/>
      <c r="I39" s="35"/>
      <c r="J39" s="38">
        <v>9.4</v>
      </c>
      <c r="K39" s="38">
        <v>9.4</v>
      </c>
      <c r="L39" s="38">
        <v>9.6300000000000008</v>
      </c>
      <c r="M39">
        <v>70.290000000000006</v>
      </c>
      <c r="N39">
        <v>192.82</v>
      </c>
      <c r="O39">
        <v>100.44</v>
      </c>
      <c r="P39">
        <v>1.86</v>
      </c>
      <c r="Q39">
        <v>11.41</v>
      </c>
      <c r="R39" s="94">
        <v>33</v>
      </c>
      <c r="S39" s="94">
        <v>33</v>
      </c>
      <c r="T39" s="94">
        <v>33</v>
      </c>
      <c r="U39">
        <v>2.23</v>
      </c>
      <c r="V39">
        <v>78.599999999999994</v>
      </c>
      <c r="W39">
        <v>1.9</v>
      </c>
      <c r="X39">
        <v>20</v>
      </c>
      <c r="Y39">
        <v>6.66</v>
      </c>
      <c r="Z39">
        <v>6.67</v>
      </c>
      <c r="AA39">
        <v>147.9</v>
      </c>
      <c r="AB39">
        <v>29.58</v>
      </c>
      <c r="AC39">
        <v>53</v>
      </c>
      <c r="AD39">
        <v>28</v>
      </c>
      <c r="AE39">
        <v>49</v>
      </c>
      <c r="AF39">
        <v>24</v>
      </c>
      <c r="AG39">
        <v>6.66</v>
      </c>
      <c r="AH39">
        <v>13.33</v>
      </c>
      <c r="AI39">
        <v>13.33</v>
      </c>
      <c r="AJ39">
        <v>27.26</v>
      </c>
      <c r="AK39">
        <v>91</v>
      </c>
      <c r="AL39">
        <v>39</v>
      </c>
    </row>
    <row r="40" spans="1:38">
      <c r="A40" t="s">
        <v>82</v>
      </c>
      <c r="B40" s="35">
        <v>205.88</v>
      </c>
      <c r="C40" s="35">
        <v>68</v>
      </c>
      <c r="D40" s="94">
        <f t="shared" si="0"/>
        <v>99</v>
      </c>
      <c r="E40" s="35"/>
      <c r="F40" s="35"/>
      <c r="G40" s="35"/>
      <c r="H40" s="35"/>
      <c r="I40" s="35"/>
      <c r="J40" s="38">
        <v>10.48</v>
      </c>
      <c r="K40" s="38">
        <v>10.48</v>
      </c>
      <c r="L40" s="38">
        <v>10.73</v>
      </c>
      <c r="M40">
        <v>70.290000000000006</v>
      </c>
      <c r="N40">
        <v>173.54</v>
      </c>
      <c r="O40">
        <v>100.44</v>
      </c>
      <c r="P40">
        <v>1.86</v>
      </c>
      <c r="Q40">
        <v>11.61</v>
      </c>
      <c r="R40" s="94">
        <v>33</v>
      </c>
      <c r="S40" s="94">
        <v>33</v>
      </c>
      <c r="T40" s="94">
        <v>33</v>
      </c>
      <c r="U40">
        <v>2.23</v>
      </c>
      <c r="V40">
        <v>85.95</v>
      </c>
      <c r="W40">
        <v>1.9</v>
      </c>
      <c r="X40">
        <v>20</v>
      </c>
      <c r="Y40">
        <v>6.66</v>
      </c>
      <c r="Z40">
        <v>6.67</v>
      </c>
      <c r="AA40">
        <v>165.23</v>
      </c>
      <c r="AB40">
        <v>33.04</v>
      </c>
      <c r="AC40">
        <v>60</v>
      </c>
      <c r="AD40">
        <v>31</v>
      </c>
      <c r="AE40">
        <v>55</v>
      </c>
      <c r="AF40">
        <v>27</v>
      </c>
      <c r="AG40">
        <v>6.66</v>
      </c>
      <c r="AH40">
        <v>13.33</v>
      </c>
      <c r="AI40">
        <v>13.33</v>
      </c>
      <c r="AJ40">
        <v>27.26</v>
      </c>
      <c r="AK40">
        <v>105</v>
      </c>
      <c r="AL40">
        <v>45</v>
      </c>
    </row>
    <row r="41" spans="1:38">
      <c r="A41" t="s">
        <v>83</v>
      </c>
      <c r="B41" s="35">
        <v>205.88</v>
      </c>
      <c r="C41" s="35">
        <v>68</v>
      </c>
      <c r="D41" s="94">
        <f t="shared" si="0"/>
        <v>99</v>
      </c>
      <c r="E41" s="35"/>
      <c r="F41" s="35"/>
      <c r="G41" s="35"/>
      <c r="H41" s="35"/>
      <c r="I41" s="35"/>
      <c r="J41" s="38">
        <v>11.41</v>
      </c>
      <c r="K41" s="38">
        <v>11.41</v>
      </c>
      <c r="L41" s="38">
        <v>11.7</v>
      </c>
      <c r="M41">
        <v>70.290000000000006</v>
      </c>
      <c r="N41">
        <v>212.1</v>
      </c>
      <c r="O41">
        <v>100.44</v>
      </c>
      <c r="P41">
        <v>1.86</v>
      </c>
      <c r="Q41">
        <v>7.4</v>
      </c>
      <c r="R41" s="94">
        <v>33</v>
      </c>
      <c r="S41" s="94">
        <v>33</v>
      </c>
      <c r="T41" s="94">
        <v>33</v>
      </c>
      <c r="U41">
        <v>2.23</v>
      </c>
      <c r="V41">
        <v>92.89</v>
      </c>
      <c r="W41">
        <v>1.9</v>
      </c>
      <c r="X41">
        <v>20</v>
      </c>
      <c r="Y41">
        <v>6.66</v>
      </c>
      <c r="Z41">
        <v>6.67</v>
      </c>
      <c r="AA41">
        <v>181.62</v>
      </c>
      <c r="AB41">
        <v>36.32</v>
      </c>
      <c r="AC41">
        <v>65</v>
      </c>
      <c r="AD41">
        <v>33</v>
      </c>
      <c r="AE41">
        <v>61</v>
      </c>
      <c r="AF41">
        <v>29</v>
      </c>
      <c r="AG41">
        <v>6.66</v>
      </c>
      <c r="AH41">
        <v>13.33</v>
      </c>
      <c r="AI41">
        <v>13.33</v>
      </c>
      <c r="AJ41">
        <v>28.27</v>
      </c>
      <c r="AK41">
        <v>105</v>
      </c>
      <c r="AL41">
        <v>45</v>
      </c>
    </row>
    <row r="42" spans="1:38">
      <c r="A42" t="s">
        <v>84</v>
      </c>
      <c r="B42" s="35">
        <v>205.88</v>
      </c>
      <c r="C42" s="35">
        <v>68</v>
      </c>
      <c r="D42" s="94">
        <f t="shared" si="0"/>
        <v>99</v>
      </c>
      <c r="E42" s="35"/>
      <c r="F42" s="35"/>
      <c r="G42" s="35"/>
      <c r="H42" s="35"/>
      <c r="I42" s="35"/>
      <c r="J42" s="38">
        <v>12.38</v>
      </c>
      <c r="K42" s="38">
        <v>12.38</v>
      </c>
      <c r="L42" s="38">
        <v>12.68</v>
      </c>
      <c r="M42">
        <v>70.290000000000006</v>
      </c>
      <c r="N42">
        <v>250.67</v>
      </c>
      <c r="O42">
        <v>100.44</v>
      </c>
      <c r="P42">
        <v>1.86</v>
      </c>
      <c r="Q42">
        <v>7.6</v>
      </c>
      <c r="R42" s="94">
        <v>33</v>
      </c>
      <c r="S42" s="94">
        <v>33</v>
      </c>
      <c r="T42" s="94">
        <v>33</v>
      </c>
      <c r="U42">
        <v>2.23</v>
      </c>
      <c r="V42">
        <v>99.49</v>
      </c>
      <c r="W42">
        <v>1.9</v>
      </c>
      <c r="X42">
        <v>20</v>
      </c>
      <c r="Y42">
        <v>6.66</v>
      </c>
      <c r="Z42">
        <v>6.67</v>
      </c>
      <c r="AA42">
        <v>196.49</v>
      </c>
      <c r="AB42">
        <v>39.299999999999997</v>
      </c>
      <c r="AC42">
        <v>72</v>
      </c>
      <c r="AD42">
        <v>35</v>
      </c>
      <c r="AE42">
        <v>66</v>
      </c>
      <c r="AF42">
        <v>32</v>
      </c>
      <c r="AG42">
        <v>6.66</v>
      </c>
      <c r="AH42">
        <v>13.33</v>
      </c>
      <c r="AI42">
        <v>13.33</v>
      </c>
      <c r="AJ42">
        <v>28.27</v>
      </c>
      <c r="AK42">
        <v>116</v>
      </c>
      <c r="AL42">
        <v>49</v>
      </c>
    </row>
    <row r="43" spans="1:38">
      <c r="A43" t="s">
        <v>85</v>
      </c>
      <c r="B43" s="35">
        <v>205.88</v>
      </c>
      <c r="C43" s="35">
        <v>68</v>
      </c>
      <c r="D43" s="94">
        <f t="shared" si="0"/>
        <v>99</v>
      </c>
      <c r="E43" s="35"/>
      <c r="F43" s="35"/>
      <c r="G43" s="35"/>
      <c r="H43" s="35"/>
      <c r="I43" s="35"/>
      <c r="J43" s="38">
        <v>13.01</v>
      </c>
      <c r="K43" s="38">
        <v>13.01</v>
      </c>
      <c r="L43" s="38">
        <v>13.33</v>
      </c>
      <c r="M43">
        <v>70.290000000000006</v>
      </c>
      <c r="N43">
        <v>272.60000000000002</v>
      </c>
      <c r="O43">
        <v>100.44</v>
      </c>
      <c r="P43">
        <v>1.94</v>
      </c>
      <c r="Q43">
        <v>7.8</v>
      </c>
      <c r="R43" s="94">
        <v>33</v>
      </c>
      <c r="S43" s="94">
        <v>33</v>
      </c>
      <c r="T43" s="94">
        <v>33</v>
      </c>
      <c r="U43">
        <v>2.23</v>
      </c>
      <c r="V43">
        <v>105.06</v>
      </c>
      <c r="W43">
        <v>1.9</v>
      </c>
      <c r="X43">
        <v>20</v>
      </c>
      <c r="Y43">
        <v>6.66</v>
      </c>
      <c r="Z43">
        <v>6.67</v>
      </c>
      <c r="AA43">
        <v>209.73</v>
      </c>
      <c r="AB43">
        <v>41.95</v>
      </c>
      <c r="AC43">
        <v>76</v>
      </c>
      <c r="AD43">
        <v>37</v>
      </c>
      <c r="AE43">
        <v>73</v>
      </c>
      <c r="AF43">
        <v>35</v>
      </c>
      <c r="AG43">
        <v>6.66</v>
      </c>
      <c r="AH43">
        <v>13.33</v>
      </c>
      <c r="AI43">
        <v>13.33</v>
      </c>
      <c r="AJ43">
        <v>28.27</v>
      </c>
      <c r="AK43">
        <v>161</v>
      </c>
      <c r="AL43">
        <v>69</v>
      </c>
    </row>
    <row r="44" spans="1:38">
      <c r="A44" t="s">
        <v>86</v>
      </c>
      <c r="B44" s="35">
        <v>205.88</v>
      </c>
      <c r="C44" s="35">
        <v>68</v>
      </c>
      <c r="D44" s="94">
        <f t="shared" si="0"/>
        <v>99</v>
      </c>
      <c r="E44" s="35"/>
      <c r="F44" s="35"/>
      <c r="G44" s="35"/>
      <c r="H44" s="35"/>
      <c r="I44" s="35"/>
      <c r="J44" s="38">
        <v>13.95</v>
      </c>
      <c r="K44" s="38">
        <v>13.95</v>
      </c>
      <c r="L44" s="38">
        <v>14.31</v>
      </c>
      <c r="M44">
        <v>70.290000000000006</v>
      </c>
      <c r="N44">
        <v>272.60000000000002</v>
      </c>
      <c r="O44">
        <v>100.44</v>
      </c>
      <c r="P44">
        <v>1.94</v>
      </c>
      <c r="Q44">
        <v>8</v>
      </c>
      <c r="R44" s="94">
        <v>33</v>
      </c>
      <c r="S44" s="94">
        <v>33</v>
      </c>
      <c r="T44" s="94">
        <v>33</v>
      </c>
      <c r="U44">
        <v>2.23</v>
      </c>
      <c r="V44">
        <v>109.54</v>
      </c>
      <c r="W44">
        <v>1.9</v>
      </c>
      <c r="X44">
        <v>20</v>
      </c>
      <c r="Y44">
        <v>6.66</v>
      </c>
      <c r="Z44">
        <v>6.67</v>
      </c>
      <c r="AA44">
        <v>221.29</v>
      </c>
      <c r="AB44">
        <v>44.26</v>
      </c>
      <c r="AC44">
        <v>80</v>
      </c>
      <c r="AD44">
        <v>39</v>
      </c>
      <c r="AE44">
        <v>76</v>
      </c>
      <c r="AF44">
        <v>37</v>
      </c>
      <c r="AG44">
        <v>6.66</v>
      </c>
      <c r="AH44">
        <v>13.33</v>
      </c>
      <c r="AI44">
        <v>13.33</v>
      </c>
      <c r="AJ44">
        <v>28.27</v>
      </c>
      <c r="AK44">
        <v>172</v>
      </c>
      <c r="AL44">
        <v>73</v>
      </c>
    </row>
    <row r="45" spans="1:38">
      <c r="A45" t="s">
        <v>87</v>
      </c>
      <c r="B45" s="35">
        <v>205.88</v>
      </c>
      <c r="C45" s="35">
        <v>68</v>
      </c>
      <c r="D45" s="94">
        <f t="shared" si="0"/>
        <v>99</v>
      </c>
      <c r="E45" s="35"/>
      <c r="F45" s="35"/>
      <c r="G45" s="35"/>
      <c r="H45" s="35"/>
      <c r="I45" s="35"/>
      <c r="J45" s="38">
        <v>14.59</v>
      </c>
      <c r="K45" s="38">
        <v>14.59</v>
      </c>
      <c r="L45" s="38">
        <v>14.96</v>
      </c>
      <c r="M45">
        <v>70.290000000000006</v>
      </c>
      <c r="N45">
        <v>272.60000000000002</v>
      </c>
      <c r="O45">
        <v>100.44</v>
      </c>
      <c r="P45">
        <v>1.94</v>
      </c>
      <c r="Q45">
        <v>8.4</v>
      </c>
      <c r="R45" s="94">
        <v>33</v>
      </c>
      <c r="S45" s="94">
        <v>33</v>
      </c>
      <c r="T45" s="94">
        <v>33</v>
      </c>
      <c r="U45">
        <v>2.23</v>
      </c>
      <c r="V45">
        <v>113.2</v>
      </c>
      <c r="W45">
        <v>1.9</v>
      </c>
      <c r="X45">
        <v>20</v>
      </c>
      <c r="Y45">
        <v>6.66</v>
      </c>
      <c r="Z45">
        <v>6.67</v>
      </c>
      <c r="AA45">
        <v>231.63</v>
      </c>
      <c r="AB45">
        <v>46.32</v>
      </c>
      <c r="AC45">
        <v>84</v>
      </c>
      <c r="AD45">
        <v>41</v>
      </c>
      <c r="AE45">
        <v>81</v>
      </c>
      <c r="AF45">
        <v>39</v>
      </c>
      <c r="AG45">
        <v>6.66</v>
      </c>
      <c r="AH45">
        <v>13.33</v>
      </c>
      <c r="AI45">
        <v>13.33</v>
      </c>
      <c r="AJ45">
        <v>28.27</v>
      </c>
      <c r="AK45">
        <v>177</v>
      </c>
      <c r="AL45">
        <v>76</v>
      </c>
    </row>
    <row r="46" spans="1:38">
      <c r="A46" t="s">
        <v>88</v>
      </c>
      <c r="B46" s="35">
        <v>205.88</v>
      </c>
      <c r="C46" s="35">
        <v>68</v>
      </c>
      <c r="D46" s="94">
        <f t="shared" si="0"/>
        <v>99</v>
      </c>
      <c r="E46" s="35"/>
      <c r="F46" s="35"/>
      <c r="G46" s="35"/>
      <c r="H46" s="35"/>
      <c r="I46" s="35"/>
      <c r="J46" s="38">
        <v>14.97</v>
      </c>
      <c r="K46" s="38">
        <v>14.97</v>
      </c>
      <c r="L46" s="38">
        <v>15.35</v>
      </c>
      <c r="M46">
        <v>70.290000000000006</v>
      </c>
      <c r="N46">
        <v>272.60000000000002</v>
      </c>
      <c r="O46">
        <v>100.44</v>
      </c>
      <c r="P46">
        <v>1.94</v>
      </c>
      <c r="Q46">
        <v>9</v>
      </c>
      <c r="R46" s="94">
        <v>33</v>
      </c>
      <c r="S46" s="94">
        <v>33</v>
      </c>
      <c r="T46" s="94">
        <v>33</v>
      </c>
      <c r="U46">
        <v>2.23</v>
      </c>
      <c r="V46">
        <v>116.12</v>
      </c>
      <c r="W46">
        <v>1.9</v>
      </c>
      <c r="X46">
        <v>20</v>
      </c>
      <c r="Y46">
        <v>6.66</v>
      </c>
      <c r="Z46">
        <v>6.67</v>
      </c>
      <c r="AA46">
        <v>240.43</v>
      </c>
      <c r="AB46">
        <v>48.08</v>
      </c>
      <c r="AC46">
        <v>88</v>
      </c>
      <c r="AD46">
        <v>42</v>
      </c>
      <c r="AE46">
        <v>85</v>
      </c>
      <c r="AF46">
        <v>40</v>
      </c>
      <c r="AG46">
        <v>6.66</v>
      </c>
      <c r="AH46">
        <v>13.33</v>
      </c>
      <c r="AI46">
        <v>13.33</v>
      </c>
      <c r="AJ46">
        <v>27.26</v>
      </c>
      <c r="AK46">
        <v>182</v>
      </c>
      <c r="AL46">
        <v>78</v>
      </c>
    </row>
    <row r="47" spans="1:38">
      <c r="A47" t="s">
        <v>89</v>
      </c>
      <c r="B47" s="35">
        <v>205.88</v>
      </c>
      <c r="C47" s="35">
        <v>68</v>
      </c>
      <c r="D47" s="94">
        <f t="shared" si="0"/>
        <v>99</v>
      </c>
      <c r="E47" s="35"/>
      <c r="F47" s="35"/>
      <c r="G47" s="35"/>
      <c r="H47" s="35"/>
      <c r="I47" s="35"/>
      <c r="J47" s="38">
        <v>15.38</v>
      </c>
      <c r="K47" s="38">
        <v>15.38</v>
      </c>
      <c r="L47" s="38">
        <v>15.76</v>
      </c>
      <c r="M47">
        <v>70.290000000000006</v>
      </c>
      <c r="N47">
        <v>272.60000000000002</v>
      </c>
      <c r="O47">
        <v>100.44</v>
      </c>
      <c r="P47">
        <v>2.0099999999999998</v>
      </c>
      <c r="Q47">
        <v>13.01</v>
      </c>
      <c r="R47" s="94">
        <v>33</v>
      </c>
      <c r="S47" s="94">
        <v>33</v>
      </c>
      <c r="T47" s="94">
        <v>33</v>
      </c>
      <c r="U47">
        <v>2.23</v>
      </c>
      <c r="V47">
        <v>118.52</v>
      </c>
      <c r="W47">
        <v>1.95</v>
      </c>
      <c r="X47">
        <v>20</v>
      </c>
      <c r="Y47">
        <v>6.66</v>
      </c>
      <c r="Z47">
        <v>6.67</v>
      </c>
      <c r="AA47">
        <v>243.33</v>
      </c>
      <c r="AB47">
        <v>48.67</v>
      </c>
      <c r="AC47">
        <v>89</v>
      </c>
      <c r="AD47">
        <v>43</v>
      </c>
      <c r="AE47">
        <v>88</v>
      </c>
      <c r="AF47">
        <v>42</v>
      </c>
      <c r="AG47">
        <v>6.66</v>
      </c>
      <c r="AH47">
        <v>12</v>
      </c>
      <c r="AI47">
        <v>12</v>
      </c>
      <c r="AJ47">
        <v>26.75</v>
      </c>
      <c r="AK47">
        <v>186</v>
      </c>
      <c r="AL47">
        <v>79</v>
      </c>
    </row>
    <row r="48" spans="1:38">
      <c r="A48" t="s">
        <v>90</v>
      </c>
      <c r="B48" s="35">
        <v>205.88</v>
      </c>
      <c r="C48" s="35">
        <v>68</v>
      </c>
      <c r="D48" s="94">
        <f t="shared" si="0"/>
        <v>99</v>
      </c>
      <c r="E48" s="35"/>
      <c r="F48" s="35"/>
      <c r="G48" s="35"/>
      <c r="H48" s="35"/>
      <c r="I48" s="35"/>
      <c r="J48" s="38">
        <v>15.38</v>
      </c>
      <c r="K48" s="38">
        <v>15.38</v>
      </c>
      <c r="L48" s="38">
        <v>15.76</v>
      </c>
      <c r="M48">
        <v>70.290000000000006</v>
      </c>
      <c r="N48">
        <v>250.67</v>
      </c>
      <c r="O48">
        <v>100.44</v>
      </c>
      <c r="P48">
        <v>2.0099999999999998</v>
      </c>
      <c r="Q48">
        <v>14.01</v>
      </c>
      <c r="R48" s="94">
        <v>33</v>
      </c>
      <c r="S48" s="94">
        <v>33</v>
      </c>
      <c r="T48" s="94">
        <v>33</v>
      </c>
      <c r="U48">
        <v>2.23</v>
      </c>
      <c r="V48">
        <v>120.57</v>
      </c>
      <c r="W48">
        <v>1.95</v>
      </c>
      <c r="X48">
        <v>20</v>
      </c>
      <c r="Y48">
        <v>6.66</v>
      </c>
      <c r="Z48">
        <v>6.67</v>
      </c>
      <c r="AA48">
        <v>245.83</v>
      </c>
      <c r="AB48">
        <v>49.17</v>
      </c>
      <c r="AC48">
        <v>90</v>
      </c>
      <c r="AD48">
        <v>43</v>
      </c>
      <c r="AE48">
        <v>91</v>
      </c>
      <c r="AF48">
        <v>44</v>
      </c>
      <c r="AG48">
        <v>6.66</v>
      </c>
      <c r="AH48">
        <v>12</v>
      </c>
      <c r="AI48">
        <v>12</v>
      </c>
      <c r="AJ48">
        <v>26.75</v>
      </c>
      <c r="AK48">
        <v>189</v>
      </c>
      <c r="AL48">
        <v>81</v>
      </c>
    </row>
    <row r="49" spans="1:38">
      <c r="A49" t="s">
        <v>91</v>
      </c>
      <c r="B49" s="35">
        <v>205.88</v>
      </c>
      <c r="C49" s="35">
        <v>68</v>
      </c>
      <c r="D49" s="94">
        <f t="shared" si="0"/>
        <v>99</v>
      </c>
      <c r="E49" s="35"/>
      <c r="F49" s="35"/>
      <c r="G49" s="35"/>
      <c r="H49" s="35"/>
      <c r="I49" s="35"/>
      <c r="J49" s="38">
        <v>15.38</v>
      </c>
      <c r="K49" s="38">
        <v>15.38</v>
      </c>
      <c r="L49" s="38">
        <v>15.76</v>
      </c>
      <c r="M49">
        <v>70.290000000000006</v>
      </c>
      <c r="N49">
        <v>212.1</v>
      </c>
      <c r="O49">
        <v>100.44</v>
      </c>
      <c r="P49">
        <v>2.0099999999999998</v>
      </c>
      <c r="Q49">
        <v>14.41</v>
      </c>
      <c r="R49" s="94">
        <v>33</v>
      </c>
      <c r="S49" s="94">
        <v>33</v>
      </c>
      <c r="T49" s="94">
        <v>33</v>
      </c>
      <c r="U49">
        <v>2.23</v>
      </c>
      <c r="V49">
        <v>121.94</v>
      </c>
      <c r="W49">
        <v>1.95</v>
      </c>
      <c r="X49">
        <v>20</v>
      </c>
      <c r="Y49">
        <v>6.66</v>
      </c>
      <c r="Z49">
        <v>6.67</v>
      </c>
      <c r="AA49">
        <v>245.83</v>
      </c>
      <c r="AB49">
        <v>49.17</v>
      </c>
      <c r="AC49">
        <v>90</v>
      </c>
      <c r="AD49">
        <v>44</v>
      </c>
      <c r="AE49">
        <v>91</v>
      </c>
      <c r="AF49">
        <v>44</v>
      </c>
      <c r="AG49">
        <v>6.66</v>
      </c>
      <c r="AH49">
        <v>12</v>
      </c>
      <c r="AI49">
        <v>12</v>
      </c>
      <c r="AJ49">
        <v>26.75</v>
      </c>
      <c r="AK49">
        <v>191</v>
      </c>
      <c r="AL49">
        <v>82</v>
      </c>
    </row>
    <row r="50" spans="1:38">
      <c r="A50" t="s">
        <v>92</v>
      </c>
      <c r="B50" s="35">
        <v>205.88</v>
      </c>
      <c r="C50" s="35">
        <v>68</v>
      </c>
      <c r="D50" s="94">
        <f t="shared" si="0"/>
        <v>99</v>
      </c>
      <c r="E50" s="35"/>
      <c r="F50" s="35"/>
      <c r="G50" s="35"/>
      <c r="H50" s="35"/>
      <c r="I50" s="35"/>
      <c r="J50" s="38">
        <v>15.38</v>
      </c>
      <c r="K50" s="38">
        <v>15.38</v>
      </c>
      <c r="L50" s="38">
        <v>15.76</v>
      </c>
      <c r="M50">
        <v>70.290000000000006</v>
      </c>
      <c r="N50">
        <v>173.54</v>
      </c>
      <c r="O50">
        <v>100.44</v>
      </c>
      <c r="P50">
        <v>2.0099999999999998</v>
      </c>
      <c r="Q50">
        <v>15.01</v>
      </c>
      <c r="R50" s="94">
        <v>33</v>
      </c>
      <c r="S50" s="94">
        <v>33</v>
      </c>
      <c r="T50" s="94">
        <v>33</v>
      </c>
      <c r="U50">
        <v>2.23</v>
      </c>
      <c r="V50">
        <v>123.12</v>
      </c>
      <c r="W50">
        <v>1.95</v>
      </c>
      <c r="X50">
        <v>20</v>
      </c>
      <c r="Y50">
        <v>6.66</v>
      </c>
      <c r="Z50">
        <v>6.67</v>
      </c>
      <c r="AA50">
        <v>245.83</v>
      </c>
      <c r="AB50">
        <v>49.17</v>
      </c>
      <c r="AC50">
        <v>90</v>
      </c>
      <c r="AD50">
        <v>44</v>
      </c>
      <c r="AE50">
        <v>91</v>
      </c>
      <c r="AF50">
        <v>44</v>
      </c>
      <c r="AG50">
        <v>6.66</v>
      </c>
      <c r="AH50">
        <v>12</v>
      </c>
      <c r="AI50">
        <v>12</v>
      </c>
      <c r="AJ50">
        <v>26.75</v>
      </c>
      <c r="AK50">
        <v>191</v>
      </c>
      <c r="AL50">
        <v>82</v>
      </c>
    </row>
    <row r="51" spans="1:38">
      <c r="A51" t="s">
        <v>93</v>
      </c>
      <c r="B51" s="35">
        <v>205.88</v>
      </c>
      <c r="C51" s="35">
        <v>68</v>
      </c>
      <c r="D51" s="94">
        <f t="shared" si="0"/>
        <v>99</v>
      </c>
      <c r="E51" s="35"/>
      <c r="F51" s="35"/>
      <c r="G51" s="35"/>
      <c r="H51" s="35"/>
      <c r="I51" s="35"/>
      <c r="J51" s="38">
        <v>15.38</v>
      </c>
      <c r="K51" s="38">
        <v>15.38</v>
      </c>
      <c r="L51" s="38">
        <v>15.76</v>
      </c>
      <c r="M51">
        <v>70.290000000000006</v>
      </c>
      <c r="N51">
        <v>149.93</v>
      </c>
      <c r="O51">
        <v>100.44</v>
      </c>
      <c r="P51">
        <v>2.0099999999999998</v>
      </c>
      <c r="Q51">
        <v>18.010000000000002</v>
      </c>
      <c r="R51" s="94">
        <v>33</v>
      </c>
      <c r="S51" s="94">
        <v>33</v>
      </c>
      <c r="T51" s="94">
        <v>33</v>
      </c>
      <c r="U51">
        <v>2.2999999999999998</v>
      </c>
      <c r="V51">
        <v>116.59</v>
      </c>
      <c r="W51">
        <v>1.95</v>
      </c>
      <c r="X51">
        <v>20</v>
      </c>
      <c r="Y51">
        <v>6.66</v>
      </c>
      <c r="Z51">
        <v>6.67</v>
      </c>
      <c r="AA51">
        <v>245.83</v>
      </c>
      <c r="AB51">
        <v>49.17</v>
      </c>
      <c r="AC51">
        <v>90</v>
      </c>
      <c r="AD51">
        <v>44</v>
      </c>
      <c r="AE51">
        <v>91</v>
      </c>
      <c r="AF51">
        <v>44</v>
      </c>
      <c r="AG51">
        <v>6.66</v>
      </c>
      <c r="AH51">
        <v>12</v>
      </c>
      <c r="AI51">
        <v>12</v>
      </c>
      <c r="AJ51">
        <v>26.75</v>
      </c>
      <c r="AK51">
        <v>191</v>
      </c>
      <c r="AL51">
        <v>82</v>
      </c>
    </row>
    <row r="52" spans="1:38">
      <c r="A52" t="s">
        <v>94</v>
      </c>
      <c r="B52" s="35">
        <v>205.88</v>
      </c>
      <c r="C52" s="35">
        <v>68</v>
      </c>
      <c r="D52" s="94">
        <f t="shared" si="0"/>
        <v>99</v>
      </c>
      <c r="E52" s="35"/>
      <c r="F52" s="35"/>
      <c r="G52" s="35"/>
      <c r="H52" s="35"/>
      <c r="I52" s="35"/>
      <c r="J52" s="38">
        <v>15.38</v>
      </c>
      <c r="K52" s="38">
        <v>15.38</v>
      </c>
      <c r="L52" s="38">
        <v>15.76</v>
      </c>
      <c r="M52">
        <v>70.290000000000006</v>
      </c>
      <c r="N52">
        <v>149.93</v>
      </c>
      <c r="O52">
        <v>100.44</v>
      </c>
      <c r="P52">
        <v>2.0099999999999998</v>
      </c>
      <c r="Q52">
        <v>18.41</v>
      </c>
      <c r="R52" s="94">
        <v>33</v>
      </c>
      <c r="S52" s="94">
        <v>33</v>
      </c>
      <c r="T52" s="94">
        <v>33</v>
      </c>
      <c r="U52">
        <v>2.2999999999999998</v>
      </c>
      <c r="V52">
        <v>116.72</v>
      </c>
      <c r="W52">
        <v>1.95</v>
      </c>
      <c r="X52">
        <v>20</v>
      </c>
      <c r="Y52">
        <v>6.66</v>
      </c>
      <c r="Z52">
        <v>6.67</v>
      </c>
      <c r="AA52">
        <v>245.83</v>
      </c>
      <c r="AB52">
        <v>49.17</v>
      </c>
      <c r="AC52">
        <v>90</v>
      </c>
      <c r="AD52">
        <v>44</v>
      </c>
      <c r="AE52">
        <v>91</v>
      </c>
      <c r="AF52">
        <v>44</v>
      </c>
      <c r="AG52">
        <v>6.66</v>
      </c>
      <c r="AH52">
        <v>12</v>
      </c>
      <c r="AI52">
        <v>12</v>
      </c>
      <c r="AJ52">
        <v>26.75</v>
      </c>
      <c r="AK52">
        <v>191</v>
      </c>
      <c r="AL52">
        <v>82</v>
      </c>
    </row>
    <row r="53" spans="1:38">
      <c r="A53" t="s">
        <v>95</v>
      </c>
      <c r="B53" s="35">
        <v>205.88</v>
      </c>
      <c r="C53" s="35">
        <v>68</v>
      </c>
      <c r="D53" s="94">
        <f t="shared" si="0"/>
        <v>99</v>
      </c>
      <c r="E53" s="35"/>
      <c r="F53" s="35"/>
      <c r="G53" s="35"/>
      <c r="H53" s="35"/>
      <c r="I53" s="35"/>
      <c r="J53" s="38">
        <v>15.38</v>
      </c>
      <c r="K53" s="38">
        <v>15.38</v>
      </c>
      <c r="L53" s="38">
        <v>15.76</v>
      </c>
      <c r="M53">
        <v>70.290000000000006</v>
      </c>
      <c r="N53">
        <v>149.93</v>
      </c>
      <c r="O53">
        <v>100.44</v>
      </c>
      <c r="P53">
        <v>2.0099999999999998</v>
      </c>
      <c r="Q53">
        <v>19.010000000000002</v>
      </c>
      <c r="R53" s="94">
        <v>33</v>
      </c>
      <c r="S53" s="94">
        <v>33</v>
      </c>
      <c r="T53" s="94">
        <v>33</v>
      </c>
      <c r="U53">
        <v>2.2999999999999998</v>
      </c>
      <c r="V53">
        <v>116.69</v>
      </c>
      <c r="W53">
        <v>1.95</v>
      </c>
      <c r="X53">
        <v>20</v>
      </c>
      <c r="Y53">
        <v>6.66</v>
      </c>
      <c r="Z53">
        <v>6.67</v>
      </c>
      <c r="AA53">
        <v>245.83</v>
      </c>
      <c r="AB53">
        <v>49.17</v>
      </c>
      <c r="AC53">
        <v>90</v>
      </c>
      <c r="AD53">
        <v>44</v>
      </c>
      <c r="AE53">
        <v>91</v>
      </c>
      <c r="AF53">
        <v>44</v>
      </c>
      <c r="AG53">
        <v>6.66</v>
      </c>
      <c r="AH53">
        <v>12</v>
      </c>
      <c r="AI53">
        <v>12</v>
      </c>
      <c r="AJ53">
        <v>27.26</v>
      </c>
      <c r="AK53">
        <v>191</v>
      </c>
      <c r="AL53">
        <v>82</v>
      </c>
    </row>
    <row r="54" spans="1:38">
      <c r="A54" t="s">
        <v>96</v>
      </c>
      <c r="B54" s="35">
        <v>205.88</v>
      </c>
      <c r="C54" s="35">
        <v>68</v>
      </c>
      <c r="D54" s="94">
        <f t="shared" si="0"/>
        <v>99</v>
      </c>
      <c r="E54" s="35"/>
      <c r="F54" s="35"/>
      <c r="G54" s="35"/>
      <c r="H54" s="35"/>
      <c r="I54" s="35"/>
      <c r="J54" s="38">
        <v>15.38</v>
      </c>
      <c r="K54" s="38">
        <v>15.38</v>
      </c>
      <c r="L54" s="38">
        <v>15.76</v>
      </c>
      <c r="M54">
        <v>70.290000000000006</v>
      </c>
      <c r="N54">
        <v>149.93</v>
      </c>
      <c r="O54">
        <v>100.44</v>
      </c>
      <c r="P54">
        <v>2.0099999999999998</v>
      </c>
      <c r="Q54">
        <v>19.41</v>
      </c>
      <c r="R54" s="94">
        <v>33</v>
      </c>
      <c r="S54" s="94">
        <v>33</v>
      </c>
      <c r="T54" s="94">
        <v>33</v>
      </c>
      <c r="U54">
        <v>2.2999999999999998</v>
      </c>
      <c r="V54">
        <v>116.12</v>
      </c>
      <c r="W54">
        <v>1.95</v>
      </c>
      <c r="X54">
        <v>20</v>
      </c>
      <c r="Y54">
        <v>6.66</v>
      </c>
      <c r="Z54">
        <v>6.67</v>
      </c>
      <c r="AA54">
        <v>245.83</v>
      </c>
      <c r="AB54">
        <v>49.17</v>
      </c>
      <c r="AC54">
        <v>90</v>
      </c>
      <c r="AD54">
        <v>44</v>
      </c>
      <c r="AE54">
        <v>91</v>
      </c>
      <c r="AF54">
        <v>44</v>
      </c>
      <c r="AG54">
        <v>6.66</v>
      </c>
      <c r="AH54">
        <v>12</v>
      </c>
      <c r="AI54">
        <v>12</v>
      </c>
      <c r="AJ54">
        <v>27.26</v>
      </c>
      <c r="AK54">
        <v>191</v>
      </c>
      <c r="AL54">
        <v>82</v>
      </c>
    </row>
    <row r="55" spans="1:38">
      <c r="A55" t="s">
        <v>97</v>
      </c>
      <c r="B55" s="35">
        <v>205.88</v>
      </c>
      <c r="C55" s="35">
        <v>68</v>
      </c>
      <c r="D55" s="94">
        <f t="shared" si="0"/>
        <v>99</v>
      </c>
      <c r="E55" s="35"/>
      <c r="F55" s="35"/>
      <c r="G55" s="35"/>
      <c r="H55" s="35"/>
      <c r="I55" s="35"/>
      <c r="J55" s="38">
        <v>15.26</v>
      </c>
      <c r="K55" s="38">
        <v>15.26</v>
      </c>
      <c r="L55" s="38">
        <v>15.64</v>
      </c>
      <c r="M55">
        <v>70.290000000000006</v>
      </c>
      <c r="N55">
        <v>149.93</v>
      </c>
      <c r="O55">
        <v>100.44</v>
      </c>
      <c r="P55">
        <v>2.0099999999999998</v>
      </c>
      <c r="Q55">
        <v>19.809999999999999</v>
      </c>
      <c r="R55" s="94">
        <v>33</v>
      </c>
      <c r="S55" s="94">
        <v>33</v>
      </c>
      <c r="T55" s="94">
        <v>33</v>
      </c>
      <c r="U55">
        <v>2.38</v>
      </c>
      <c r="V55">
        <v>114.41</v>
      </c>
      <c r="W55">
        <v>2</v>
      </c>
      <c r="X55">
        <v>20</v>
      </c>
      <c r="Y55">
        <v>6.66</v>
      </c>
      <c r="Z55">
        <v>6.67</v>
      </c>
      <c r="AA55">
        <v>245.83</v>
      </c>
      <c r="AB55">
        <v>49.17</v>
      </c>
      <c r="AC55">
        <v>90</v>
      </c>
      <c r="AD55">
        <v>43</v>
      </c>
      <c r="AE55">
        <v>91</v>
      </c>
      <c r="AF55">
        <v>44</v>
      </c>
      <c r="AG55">
        <v>6.66</v>
      </c>
      <c r="AH55">
        <v>12</v>
      </c>
      <c r="AI55">
        <v>12</v>
      </c>
      <c r="AJ55">
        <v>27.76</v>
      </c>
      <c r="AK55">
        <v>191</v>
      </c>
      <c r="AL55">
        <v>82</v>
      </c>
    </row>
    <row r="56" spans="1:38">
      <c r="A56" t="s">
        <v>98</v>
      </c>
      <c r="B56" s="35">
        <v>205.88</v>
      </c>
      <c r="C56" s="35">
        <v>68</v>
      </c>
      <c r="D56" s="94">
        <f t="shared" si="0"/>
        <v>99</v>
      </c>
      <c r="E56" s="35"/>
      <c r="F56" s="35"/>
      <c r="G56" s="35"/>
      <c r="H56" s="35"/>
      <c r="I56" s="35"/>
      <c r="J56" s="38">
        <v>14.62</v>
      </c>
      <c r="K56" s="38">
        <v>14.62</v>
      </c>
      <c r="L56" s="38">
        <v>14.98</v>
      </c>
      <c r="M56">
        <v>70.290000000000006</v>
      </c>
      <c r="N56">
        <v>149.93</v>
      </c>
      <c r="O56">
        <v>100.44</v>
      </c>
      <c r="P56">
        <v>2.0099999999999998</v>
      </c>
      <c r="Q56">
        <v>20.010000000000002</v>
      </c>
      <c r="R56" s="94">
        <v>33</v>
      </c>
      <c r="S56" s="94">
        <v>33</v>
      </c>
      <c r="T56" s="94">
        <v>33</v>
      </c>
      <c r="U56">
        <v>2.38</v>
      </c>
      <c r="V56">
        <v>111.54</v>
      </c>
      <c r="W56">
        <v>2</v>
      </c>
      <c r="X56">
        <v>20</v>
      </c>
      <c r="Y56">
        <v>6.66</v>
      </c>
      <c r="Z56">
        <v>6.67</v>
      </c>
      <c r="AA56">
        <v>245.83</v>
      </c>
      <c r="AB56">
        <v>49.17</v>
      </c>
      <c r="AC56">
        <v>90</v>
      </c>
      <c r="AD56">
        <v>42</v>
      </c>
      <c r="AE56">
        <v>91</v>
      </c>
      <c r="AF56">
        <v>44</v>
      </c>
      <c r="AG56">
        <v>6.66</v>
      </c>
      <c r="AH56">
        <v>12</v>
      </c>
      <c r="AI56">
        <v>12</v>
      </c>
      <c r="AJ56">
        <v>28.27</v>
      </c>
      <c r="AK56">
        <v>186</v>
      </c>
      <c r="AL56">
        <v>79</v>
      </c>
    </row>
    <row r="57" spans="1:38">
      <c r="A57" t="s">
        <v>99</v>
      </c>
      <c r="B57" s="35">
        <v>205.88</v>
      </c>
      <c r="C57" s="35">
        <v>68</v>
      </c>
      <c r="D57" s="94">
        <f t="shared" si="0"/>
        <v>99</v>
      </c>
      <c r="E57" s="35"/>
      <c r="F57" s="35"/>
      <c r="G57" s="35"/>
      <c r="H57" s="35"/>
      <c r="I57" s="35"/>
      <c r="J57" s="38">
        <v>14.39</v>
      </c>
      <c r="K57" s="38">
        <v>14.39</v>
      </c>
      <c r="L57" s="38">
        <v>14.75</v>
      </c>
      <c r="M57">
        <v>70.290000000000006</v>
      </c>
      <c r="N57">
        <v>149.93</v>
      </c>
      <c r="O57">
        <v>100.44</v>
      </c>
      <c r="P57">
        <v>2.0099999999999998</v>
      </c>
      <c r="Q57">
        <v>19.600000000000001</v>
      </c>
      <c r="R57" s="94">
        <v>33</v>
      </c>
      <c r="S57" s="94">
        <v>33</v>
      </c>
      <c r="T57" s="94">
        <v>33</v>
      </c>
      <c r="U57">
        <v>2.38</v>
      </c>
      <c r="V57">
        <v>100.83</v>
      </c>
      <c r="W57">
        <v>2</v>
      </c>
      <c r="X57">
        <v>20</v>
      </c>
      <c r="Y57">
        <v>6.66</v>
      </c>
      <c r="Z57">
        <v>6.67</v>
      </c>
      <c r="AA57">
        <v>245.83</v>
      </c>
      <c r="AB57">
        <v>49.17</v>
      </c>
      <c r="AC57">
        <v>90</v>
      </c>
      <c r="AD57">
        <v>41</v>
      </c>
      <c r="AE57">
        <v>89</v>
      </c>
      <c r="AF57">
        <v>43</v>
      </c>
      <c r="AG57">
        <v>6.66</v>
      </c>
      <c r="AH57">
        <v>12</v>
      </c>
      <c r="AI57">
        <v>12</v>
      </c>
      <c r="AJ57">
        <v>28.27</v>
      </c>
      <c r="AK57">
        <v>182</v>
      </c>
      <c r="AL57">
        <v>78</v>
      </c>
    </row>
    <row r="58" spans="1:38">
      <c r="A58" t="s">
        <v>100</v>
      </c>
      <c r="B58" s="35">
        <v>205.88</v>
      </c>
      <c r="C58" s="35">
        <v>68</v>
      </c>
      <c r="D58" s="94">
        <f t="shared" si="0"/>
        <v>99</v>
      </c>
      <c r="E58" s="35"/>
      <c r="F58" s="35"/>
      <c r="G58" s="35"/>
      <c r="H58" s="35"/>
      <c r="I58" s="35"/>
      <c r="J58" s="38">
        <v>14.07</v>
      </c>
      <c r="K58" s="38">
        <v>14.07</v>
      </c>
      <c r="L58" s="38">
        <v>14.42</v>
      </c>
      <c r="M58">
        <v>70.290000000000006</v>
      </c>
      <c r="N58">
        <v>149.93</v>
      </c>
      <c r="O58">
        <v>100.44</v>
      </c>
      <c r="P58">
        <v>2.0099999999999998</v>
      </c>
      <c r="Q58">
        <v>18.399999999999999</v>
      </c>
      <c r="R58" s="94">
        <v>33</v>
      </c>
      <c r="S58" s="94">
        <v>33</v>
      </c>
      <c r="T58" s="94">
        <v>33</v>
      </c>
      <c r="U58">
        <v>2.38</v>
      </c>
      <c r="V58">
        <v>96.6</v>
      </c>
      <c r="W58">
        <v>2</v>
      </c>
      <c r="X58">
        <v>20</v>
      </c>
      <c r="Y58">
        <v>6.66</v>
      </c>
      <c r="Z58">
        <v>6.67</v>
      </c>
      <c r="AA58">
        <v>240.42</v>
      </c>
      <c r="AB58">
        <v>48.08</v>
      </c>
      <c r="AC58">
        <v>90</v>
      </c>
      <c r="AD58">
        <v>41</v>
      </c>
      <c r="AE58">
        <v>87</v>
      </c>
      <c r="AF58">
        <v>41</v>
      </c>
      <c r="AG58">
        <v>6.66</v>
      </c>
      <c r="AH58">
        <v>12</v>
      </c>
      <c r="AI58">
        <v>12</v>
      </c>
      <c r="AJ58">
        <v>28.27</v>
      </c>
      <c r="AK58">
        <v>175</v>
      </c>
      <c r="AL58">
        <v>75</v>
      </c>
    </row>
    <row r="59" spans="1:38">
      <c r="A59" t="s">
        <v>101</v>
      </c>
      <c r="B59" s="35">
        <v>205.88</v>
      </c>
      <c r="C59" s="35">
        <v>86.96</v>
      </c>
      <c r="D59" s="94">
        <f t="shared" si="0"/>
        <v>99</v>
      </c>
      <c r="E59" s="35"/>
      <c r="F59" s="35"/>
      <c r="G59" s="35"/>
      <c r="H59" s="35"/>
      <c r="I59" s="35"/>
      <c r="J59" s="38">
        <v>13.68</v>
      </c>
      <c r="K59" s="38">
        <v>13.68</v>
      </c>
      <c r="L59" s="38">
        <v>14.01</v>
      </c>
      <c r="M59">
        <v>70.290000000000006</v>
      </c>
      <c r="N59">
        <v>192.82</v>
      </c>
      <c r="O59">
        <v>100.44</v>
      </c>
      <c r="P59">
        <v>2.17</v>
      </c>
      <c r="Q59">
        <v>14.01</v>
      </c>
      <c r="R59" s="94">
        <v>33</v>
      </c>
      <c r="S59" s="94">
        <v>33</v>
      </c>
      <c r="T59" s="94">
        <v>33</v>
      </c>
      <c r="U59">
        <v>2.5299999999999998</v>
      </c>
      <c r="V59">
        <v>92.42</v>
      </c>
      <c r="W59">
        <v>2</v>
      </c>
      <c r="X59">
        <v>20</v>
      </c>
      <c r="Y59">
        <v>6.66</v>
      </c>
      <c r="Z59">
        <v>6.67</v>
      </c>
      <c r="AA59">
        <v>232.02</v>
      </c>
      <c r="AB59">
        <v>46.4</v>
      </c>
      <c r="AC59">
        <v>88</v>
      </c>
      <c r="AD59">
        <v>38</v>
      </c>
      <c r="AE59">
        <v>83</v>
      </c>
      <c r="AF59">
        <v>39</v>
      </c>
      <c r="AG59">
        <v>6.66</v>
      </c>
      <c r="AH59">
        <v>12</v>
      </c>
      <c r="AI59">
        <v>12</v>
      </c>
      <c r="AJ59">
        <v>28.27</v>
      </c>
      <c r="AK59">
        <v>168</v>
      </c>
      <c r="AL59">
        <v>72</v>
      </c>
    </row>
    <row r="60" spans="1:38">
      <c r="A60" t="s">
        <v>102</v>
      </c>
      <c r="B60" s="35">
        <v>205.88</v>
      </c>
      <c r="C60" s="35">
        <v>86.96</v>
      </c>
      <c r="D60" s="94">
        <f t="shared" si="0"/>
        <v>99</v>
      </c>
      <c r="E60" s="35"/>
      <c r="F60" s="35"/>
      <c r="G60" s="35"/>
      <c r="H60" s="35"/>
      <c r="I60" s="35"/>
      <c r="J60" s="38">
        <v>13.11</v>
      </c>
      <c r="K60" s="38">
        <v>13.11</v>
      </c>
      <c r="L60" s="38">
        <v>13.45</v>
      </c>
      <c r="M60">
        <v>70.290000000000006</v>
      </c>
      <c r="N60">
        <v>231.38</v>
      </c>
      <c r="O60">
        <v>100.44</v>
      </c>
      <c r="P60">
        <v>2.17</v>
      </c>
      <c r="Q60">
        <v>13.01</v>
      </c>
      <c r="R60" s="94">
        <v>33</v>
      </c>
      <c r="S60" s="94">
        <v>33</v>
      </c>
      <c r="T60" s="94">
        <v>33</v>
      </c>
      <c r="U60">
        <v>2.5299999999999998</v>
      </c>
      <c r="V60">
        <v>87.85</v>
      </c>
      <c r="W60">
        <v>2</v>
      </c>
      <c r="X60">
        <v>20</v>
      </c>
      <c r="Y60">
        <v>6.66</v>
      </c>
      <c r="Z60">
        <v>6.67</v>
      </c>
      <c r="AA60">
        <v>222.9</v>
      </c>
      <c r="AB60">
        <v>44.58</v>
      </c>
      <c r="AC60">
        <v>83</v>
      </c>
      <c r="AD60">
        <v>37</v>
      </c>
      <c r="AE60">
        <v>76</v>
      </c>
      <c r="AF60">
        <v>37</v>
      </c>
      <c r="AG60">
        <v>6.66</v>
      </c>
      <c r="AH60">
        <v>12</v>
      </c>
      <c r="AI60">
        <v>12</v>
      </c>
      <c r="AJ60">
        <v>28.27</v>
      </c>
      <c r="AK60">
        <v>154</v>
      </c>
      <c r="AL60">
        <v>66</v>
      </c>
    </row>
    <row r="61" spans="1:38">
      <c r="A61" t="s">
        <v>103</v>
      </c>
      <c r="B61" s="35">
        <v>205.88</v>
      </c>
      <c r="C61" s="35">
        <v>68</v>
      </c>
      <c r="D61" s="94">
        <f t="shared" si="0"/>
        <v>99</v>
      </c>
      <c r="E61" s="35"/>
      <c r="F61" s="35"/>
      <c r="G61" s="35"/>
      <c r="H61" s="35"/>
      <c r="I61" s="35"/>
      <c r="J61" s="38">
        <v>12.5</v>
      </c>
      <c r="K61" s="38">
        <v>12.5</v>
      </c>
      <c r="L61" s="38">
        <v>12.82</v>
      </c>
      <c r="M61">
        <v>70.290000000000006</v>
      </c>
      <c r="N61">
        <v>272.60000000000002</v>
      </c>
      <c r="O61">
        <v>100.44</v>
      </c>
      <c r="P61">
        <v>2.17</v>
      </c>
      <c r="Q61">
        <v>12.41</v>
      </c>
      <c r="R61" s="94">
        <v>33</v>
      </c>
      <c r="S61" s="94">
        <v>33</v>
      </c>
      <c r="T61" s="94">
        <v>33</v>
      </c>
      <c r="U61">
        <v>2.5299999999999998</v>
      </c>
      <c r="V61">
        <v>82.66</v>
      </c>
      <c r="W61">
        <v>2</v>
      </c>
      <c r="X61">
        <v>20</v>
      </c>
      <c r="Y61">
        <v>6.66</v>
      </c>
      <c r="Z61">
        <v>6.67</v>
      </c>
      <c r="AA61">
        <v>211.73</v>
      </c>
      <c r="AB61">
        <v>42.34</v>
      </c>
      <c r="AC61">
        <v>77</v>
      </c>
      <c r="AD61">
        <v>35</v>
      </c>
      <c r="AE61">
        <v>71</v>
      </c>
      <c r="AF61">
        <v>34</v>
      </c>
      <c r="AG61">
        <v>6.66</v>
      </c>
      <c r="AH61">
        <v>12</v>
      </c>
      <c r="AI61">
        <v>12</v>
      </c>
      <c r="AJ61">
        <v>28.27</v>
      </c>
      <c r="AK61">
        <v>147</v>
      </c>
      <c r="AL61">
        <v>63</v>
      </c>
    </row>
    <row r="62" spans="1:38">
      <c r="A62" t="s">
        <v>104</v>
      </c>
      <c r="B62" s="35">
        <v>205.88</v>
      </c>
      <c r="C62" s="35">
        <v>68</v>
      </c>
      <c r="D62" s="94">
        <f t="shared" si="0"/>
        <v>99</v>
      </c>
      <c r="E62" s="35"/>
      <c r="F62" s="35"/>
      <c r="G62" s="35"/>
      <c r="H62" s="35"/>
      <c r="I62" s="35"/>
      <c r="J62" s="38">
        <v>11.69</v>
      </c>
      <c r="K62" s="38">
        <v>11.69</v>
      </c>
      <c r="L62" s="38">
        <v>11.98</v>
      </c>
      <c r="M62">
        <v>70.290000000000006</v>
      </c>
      <c r="N62">
        <v>272.60000000000002</v>
      </c>
      <c r="O62">
        <v>100.44</v>
      </c>
      <c r="P62">
        <v>2.17</v>
      </c>
      <c r="Q62">
        <v>12.01</v>
      </c>
      <c r="R62" s="94">
        <v>33</v>
      </c>
      <c r="S62" s="94">
        <v>33</v>
      </c>
      <c r="T62" s="94">
        <v>33</v>
      </c>
      <c r="U62">
        <v>2.5299999999999998</v>
      </c>
      <c r="V62">
        <v>77.099999999999994</v>
      </c>
      <c r="W62">
        <v>2</v>
      </c>
      <c r="X62">
        <v>20</v>
      </c>
      <c r="Y62">
        <v>6.66</v>
      </c>
      <c r="Z62">
        <v>6.67</v>
      </c>
      <c r="AA62">
        <v>200.32</v>
      </c>
      <c r="AB62">
        <v>40.06</v>
      </c>
      <c r="AC62">
        <v>72</v>
      </c>
      <c r="AD62">
        <v>34</v>
      </c>
      <c r="AE62">
        <v>65</v>
      </c>
      <c r="AF62">
        <v>31</v>
      </c>
      <c r="AG62">
        <v>6.66</v>
      </c>
      <c r="AH62">
        <v>12</v>
      </c>
      <c r="AI62">
        <v>12</v>
      </c>
      <c r="AJ62">
        <v>28.27</v>
      </c>
      <c r="AK62">
        <v>133</v>
      </c>
      <c r="AL62">
        <v>57</v>
      </c>
    </row>
    <row r="63" spans="1:38">
      <c r="A63" t="s">
        <v>105</v>
      </c>
      <c r="B63" s="35">
        <v>205.88</v>
      </c>
      <c r="C63" s="35">
        <v>68</v>
      </c>
      <c r="D63" s="94">
        <f t="shared" si="0"/>
        <v>99</v>
      </c>
      <c r="E63" s="35"/>
      <c r="F63" s="35"/>
      <c r="G63" s="35"/>
      <c r="H63" s="35"/>
      <c r="I63" s="35"/>
      <c r="J63" s="38">
        <v>10.76</v>
      </c>
      <c r="K63" s="38">
        <v>10.76</v>
      </c>
      <c r="L63" s="38">
        <v>11.03</v>
      </c>
      <c r="M63">
        <v>70.290000000000006</v>
      </c>
      <c r="N63">
        <v>272.60000000000002</v>
      </c>
      <c r="O63">
        <v>100.44</v>
      </c>
      <c r="P63">
        <v>2.3199999999999998</v>
      </c>
      <c r="Q63">
        <v>11.41</v>
      </c>
      <c r="R63" s="94">
        <v>33</v>
      </c>
      <c r="S63" s="94">
        <v>33</v>
      </c>
      <c r="T63" s="94">
        <v>33</v>
      </c>
      <c r="U63">
        <v>2.68</v>
      </c>
      <c r="V63">
        <v>74.510000000000005</v>
      </c>
      <c r="W63">
        <v>2.04</v>
      </c>
      <c r="X63">
        <v>20</v>
      </c>
      <c r="Y63">
        <v>6.66</v>
      </c>
      <c r="Z63">
        <v>6.67</v>
      </c>
      <c r="AA63">
        <v>186.85</v>
      </c>
      <c r="AB63">
        <v>37.369999999999997</v>
      </c>
      <c r="AC63">
        <v>65</v>
      </c>
      <c r="AD63">
        <v>32</v>
      </c>
      <c r="AE63">
        <v>58</v>
      </c>
      <c r="AF63">
        <v>27</v>
      </c>
      <c r="AG63">
        <v>6.66</v>
      </c>
      <c r="AH63">
        <v>12</v>
      </c>
      <c r="AI63">
        <v>12</v>
      </c>
      <c r="AJ63">
        <v>27.26</v>
      </c>
      <c r="AK63">
        <v>119</v>
      </c>
      <c r="AL63">
        <v>51</v>
      </c>
    </row>
    <row r="64" spans="1:38">
      <c r="A64" t="s">
        <v>106</v>
      </c>
      <c r="B64" s="35">
        <v>254.09</v>
      </c>
      <c r="C64" s="35">
        <v>86.96</v>
      </c>
      <c r="D64" s="94">
        <f t="shared" si="0"/>
        <v>99</v>
      </c>
      <c r="E64" s="35"/>
      <c r="F64" s="35"/>
      <c r="G64" s="35"/>
      <c r="H64" s="35"/>
      <c r="I64" s="35"/>
      <c r="J64" s="38">
        <v>9.68</v>
      </c>
      <c r="K64" s="38">
        <v>9.68</v>
      </c>
      <c r="L64" s="38">
        <v>9.92</v>
      </c>
      <c r="M64">
        <v>70.290000000000006</v>
      </c>
      <c r="N64">
        <v>272.60000000000002</v>
      </c>
      <c r="O64">
        <v>100.44</v>
      </c>
      <c r="P64">
        <v>2.3199999999999998</v>
      </c>
      <c r="Q64">
        <v>11.61</v>
      </c>
      <c r="R64" s="94">
        <v>33</v>
      </c>
      <c r="S64" s="94">
        <v>33</v>
      </c>
      <c r="T64" s="94">
        <v>33</v>
      </c>
      <c r="U64">
        <v>2.68</v>
      </c>
      <c r="V64">
        <v>66.88</v>
      </c>
      <c r="W64">
        <v>2.04</v>
      </c>
      <c r="X64">
        <v>20</v>
      </c>
      <c r="Y64">
        <v>6.66</v>
      </c>
      <c r="Z64">
        <v>6.67</v>
      </c>
      <c r="AA64">
        <v>171.39</v>
      </c>
      <c r="AB64">
        <v>34.28</v>
      </c>
      <c r="AC64">
        <v>58</v>
      </c>
      <c r="AD64">
        <v>28</v>
      </c>
      <c r="AE64">
        <v>51</v>
      </c>
      <c r="AF64">
        <v>24</v>
      </c>
      <c r="AG64">
        <v>6.66</v>
      </c>
      <c r="AH64">
        <v>12</v>
      </c>
      <c r="AI64">
        <v>12</v>
      </c>
      <c r="AJ64">
        <v>27.26</v>
      </c>
      <c r="AK64">
        <v>105</v>
      </c>
      <c r="AL64">
        <v>45</v>
      </c>
    </row>
    <row r="65" spans="1:38">
      <c r="A65" t="s">
        <v>107</v>
      </c>
      <c r="B65" s="35">
        <v>261.75</v>
      </c>
      <c r="C65" s="35">
        <v>86.96</v>
      </c>
      <c r="D65" s="94">
        <f t="shared" si="0"/>
        <v>99</v>
      </c>
      <c r="E65" s="35"/>
      <c r="F65" s="35"/>
      <c r="G65" s="35"/>
      <c r="H65" s="35"/>
      <c r="I65" s="35"/>
      <c r="J65" s="38">
        <v>8.69</v>
      </c>
      <c r="K65" s="38">
        <v>8.69</v>
      </c>
      <c r="L65" s="38">
        <v>8.9</v>
      </c>
      <c r="M65">
        <v>70.290000000000006</v>
      </c>
      <c r="N65">
        <v>272.60000000000002</v>
      </c>
      <c r="O65">
        <v>100.44</v>
      </c>
      <c r="P65">
        <v>2.3199999999999998</v>
      </c>
      <c r="Q65">
        <v>11.81</v>
      </c>
      <c r="R65" s="94">
        <v>33</v>
      </c>
      <c r="S65" s="94">
        <v>33</v>
      </c>
      <c r="T65" s="94">
        <v>33</v>
      </c>
      <c r="U65">
        <v>2.68</v>
      </c>
      <c r="V65">
        <v>58.7</v>
      </c>
      <c r="W65">
        <v>2.04</v>
      </c>
      <c r="X65">
        <v>20</v>
      </c>
      <c r="Y65">
        <v>6.66</v>
      </c>
      <c r="Z65">
        <v>6.67</v>
      </c>
      <c r="AA65">
        <v>146.25</v>
      </c>
      <c r="AB65">
        <v>29.25</v>
      </c>
      <c r="AC65">
        <v>52</v>
      </c>
      <c r="AD65">
        <v>25</v>
      </c>
      <c r="AE65">
        <v>43</v>
      </c>
      <c r="AF65">
        <v>21</v>
      </c>
      <c r="AG65">
        <v>6.66</v>
      </c>
      <c r="AH65">
        <v>12</v>
      </c>
      <c r="AI65">
        <v>12</v>
      </c>
      <c r="AJ65">
        <v>28.26</v>
      </c>
      <c r="AK65">
        <v>91</v>
      </c>
      <c r="AL65">
        <v>39</v>
      </c>
    </row>
    <row r="66" spans="1:38">
      <c r="A66" t="s">
        <v>108</v>
      </c>
      <c r="B66" s="35">
        <v>261.75</v>
      </c>
      <c r="C66" s="35">
        <v>86.96</v>
      </c>
      <c r="D66" s="94">
        <f t="shared" si="0"/>
        <v>99</v>
      </c>
      <c r="E66" s="35"/>
      <c r="F66" s="35"/>
      <c r="G66" s="35"/>
      <c r="H66" s="35"/>
      <c r="I66" s="35"/>
      <c r="J66" s="38">
        <v>7.76</v>
      </c>
      <c r="K66" s="38">
        <v>7.76</v>
      </c>
      <c r="L66" s="38">
        <v>7.96</v>
      </c>
      <c r="M66">
        <v>70.290000000000006</v>
      </c>
      <c r="N66">
        <v>272.60000000000002</v>
      </c>
      <c r="O66">
        <v>100.44</v>
      </c>
      <c r="P66">
        <v>2.3199999999999998</v>
      </c>
      <c r="Q66">
        <v>12.21</v>
      </c>
      <c r="R66" s="94">
        <v>33</v>
      </c>
      <c r="S66" s="94">
        <v>33</v>
      </c>
      <c r="T66" s="94">
        <v>33</v>
      </c>
      <c r="U66">
        <v>2.68</v>
      </c>
      <c r="V66">
        <v>50.37</v>
      </c>
      <c r="W66">
        <v>2.04</v>
      </c>
      <c r="X66">
        <v>20</v>
      </c>
      <c r="Y66">
        <v>6.66</v>
      </c>
      <c r="Z66">
        <v>6.67</v>
      </c>
      <c r="AA66">
        <v>130.01</v>
      </c>
      <c r="AB66">
        <v>26</v>
      </c>
      <c r="AC66">
        <v>45</v>
      </c>
      <c r="AD66">
        <v>21</v>
      </c>
      <c r="AE66">
        <v>36</v>
      </c>
      <c r="AF66">
        <v>17</v>
      </c>
      <c r="AG66">
        <v>6.66</v>
      </c>
      <c r="AH66">
        <v>12</v>
      </c>
      <c r="AI66">
        <v>12</v>
      </c>
      <c r="AJ66">
        <v>29.27</v>
      </c>
      <c r="AK66">
        <v>77</v>
      </c>
      <c r="AL66">
        <v>33</v>
      </c>
    </row>
    <row r="67" spans="1:38">
      <c r="A67" t="s">
        <v>109</v>
      </c>
      <c r="B67" s="35">
        <v>261.75</v>
      </c>
      <c r="C67" s="35">
        <v>86.96</v>
      </c>
      <c r="D67" s="94">
        <f t="shared" si="0"/>
        <v>99</v>
      </c>
      <c r="E67" s="35"/>
      <c r="F67" s="35"/>
      <c r="G67" s="35"/>
      <c r="H67" s="35"/>
      <c r="I67" s="35"/>
      <c r="J67" s="38">
        <v>6.93</v>
      </c>
      <c r="K67" s="38">
        <v>6.93</v>
      </c>
      <c r="L67" s="38">
        <v>7.11</v>
      </c>
      <c r="M67">
        <v>66.14</v>
      </c>
      <c r="N67">
        <v>272.60000000000002</v>
      </c>
      <c r="O67">
        <v>100.44</v>
      </c>
      <c r="P67">
        <v>2.63</v>
      </c>
      <c r="Q67">
        <v>10</v>
      </c>
      <c r="R67" s="94">
        <v>33</v>
      </c>
      <c r="S67" s="94">
        <v>33</v>
      </c>
      <c r="T67" s="94">
        <v>33</v>
      </c>
      <c r="U67">
        <v>2.91</v>
      </c>
      <c r="V67">
        <v>40.82</v>
      </c>
      <c r="W67">
        <v>2.04</v>
      </c>
      <c r="X67">
        <v>20</v>
      </c>
      <c r="Y67">
        <v>6.66</v>
      </c>
      <c r="Z67">
        <v>6.67</v>
      </c>
      <c r="AA67">
        <v>111.93</v>
      </c>
      <c r="AB67">
        <v>22.38</v>
      </c>
      <c r="AC67">
        <v>37</v>
      </c>
      <c r="AD67">
        <v>16</v>
      </c>
      <c r="AE67">
        <v>28</v>
      </c>
      <c r="AF67">
        <v>14</v>
      </c>
      <c r="AG67">
        <v>6.66</v>
      </c>
      <c r="AH67">
        <v>12</v>
      </c>
      <c r="AI67">
        <v>12</v>
      </c>
      <c r="AJ67">
        <v>29.77</v>
      </c>
      <c r="AK67">
        <v>63</v>
      </c>
      <c r="AL67">
        <v>27</v>
      </c>
    </row>
    <row r="68" spans="1:38">
      <c r="A68" t="s">
        <v>110</v>
      </c>
      <c r="B68" s="35">
        <v>261.75</v>
      </c>
      <c r="C68" s="35">
        <v>86.96</v>
      </c>
      <c r="D68" s="94">
        <f t="shared" ref="D68:D98" si="1">R68+S68+T68</f>
        <v>91</v>
      </c>
      <c r="E68" s="35"/>
      <c r="F68" s="35"/>
      <c r="G68" s="35"/>
      <c r="H68" s="35"/>
      <c r="I68" s="35"/>
      <c r="J68" s="38">
        <v>6.09</v>
      </c>
      <c r="K68" s="38">
        <v>6.09</v>
      </c>
      <c r="L68" s="38">
        <v>6.25</v>
      </c>
      <c r="M68">
        <v>66.14</v>
      </c>
      <c r="N68">
        <v>272.60000000000002</v>
      </c>
      <c r="O68">
        <v>100.44</v>
      </c>
      <c r="P68">
        <v>2.63</v>
      </c>
      <c r="Q68">
        <v>9.8000000000000007</v>
      </c>
      <c r="R68" s="94">
        <v>33</v>
      </c>
      <c r="S68" s="94">
        <v>25</v>
      </c>
      <c r="T68" s="94">
        <v>33</v>
      </c>
      <c r="U68">
        <v>2.91</v>
      </c>
      <c r="V68">
        <v>30.68</v>
      </c>
      <c r="W68">
        <v>2.04</v>
      </c>
      <c r="X68">
        <v>20</v>
      </c>
      <c r="Y68">
        <v>6.66</v>
      </c>
      <c r="Z68">
        <v>6.67</v>
      </c>
      <c r="AA68">
        <v>91.96</v>
      </c>
      <c r="AB68">
        <v>18.39</v>
      </c>
      <c r="AC68">
        <v>29</v>
      </c>
      <c r="AD68">
        <v>12</v>
      </c>
      <c r="AE68">
        <v>20</v>
      </c>
      <c r="AF68">
        <v>10</v>
      </c>
      <c r="AG68">
        <v>6.66</v>
      </c>
      <c r="AH68">
        <v>12</v>
      </c>
      <c r="AI68">
        <v>12</v>
      </c>
      <c r="AJ68">
        <v>29.77</v>
      </c>
      <c r="AK68">
        <v>49</v>
      </c>
      <c r="AL68">
        <v>21</v>
      </c>
    </row>
    <row r="69" spans="1:38">
      <c r="A69" t="s">
        <v>111</v>
      </c>
      <c r="B69" s="35">
        <v>261.75</v>
      </c>
      <c r="C69" s="35">
        <v>86.96</v>
      </c>
      <c r="D69" s="94">
        <f t="shared" si="1"/>
        <v>65.34</v>
      </c>
      <c r="E69" s="35"/>
      <c r="F69" s="35"/>
      <c r="G69" s="35"/>
      <c r="H69" s="35"/>
      <c r="I69" s="35"/>
      <c r="J69" s="38">
        <v>5.25</v>
      </c>
      <c r="K69" s="38">
        <v>5.25</v>
      </c>
      <c r="L69" s="38">
        <v>5.38</v>
      </c>
      <c r="M69">
        <v>74.64</v>
      </c>
      <c r="N69">
        <v>272.60000000000002</v>
      </c>
      <c r="O69">
        <v>100.44</v>
      </c>
      <c r="P69">
        <v>2.63</v>
      </c>
      <c r="Q69">
        <v>9.4</v>
      </c>
      <c r="R69" s="94">
        <v>24.04</v>
      </c>
      <c r="S69" s="94">
        <v>14.71</v>
      </c>
      <c r="T69" s="94">
        <v>26.59</v>
      </c>
      <c r="U69">
        <v>2.91</v>
      </c>
      <c r="V69">
        <v>21</v>
      </c>
      <c r="W69">
        <v>2.04</v>
      </c>
      <c r="X69">
        <v>20</v>
      </c>
      <c r="Y69">
        <v>6.66</v>
      </c>
      <c r="Z69">
        <v>6.67</v>
      </c>
      <c r="AA69">
        <v>71.849999999999994</v>
      </c>
      <c r="AB69">
        <v>14.37</v>
      </c>
      <c r="AC69">
        <v>20</v>
      </c>
      <c r="AD69">
        <v>9</v>
      </c>
      <c r="AE69">
        <v>14</v>
      </c>
      <c r="AF69">
        <v>6</v>
      </c>
      <c r="AG69">
        <v>6.66</v>
      </c>
      <c r="AH69">
        <v>15.67</v>
      </c>
      <c r="AI69">
        <v>15.67</v>
      </c>
      <c r="AJ69">
        <v>29.77</v>
      </c>
      <c r="AK69">
        <v>35</v>
      </c>
      <c r="AL69">
        <v>15</v>
      </c>
    </row>
    <row r="70" spans="1:38">
      <c r="A70" t="s">
        <v>112</v>
      </c>
      <c r="B70" s="35">
        <v>261.75</v>
      </c>
      <c r="C70" s="35">
        <v>86.96</v>
      </c>
      <c r="D70" s="94">
        <f t="shared" si="1"/>
        <v>40.93</v>
      </c>
      <c r="E70" s="35"/>
      <c r="F70" s="35"/>
      <c r="G70" s="35"/>
      <c r="H70" s="35"/>
      <c r="I70" s="35"/>
      <c r="J70" s="38">
        <v>4.4400000000000004</v>
      </c>
      <c r="K70" s="38">
        <v>4.4400000000000004</v>
      </c>
      <c r="L70" s="38">
        <v>4.55</v>
      </c>
      <c r="M70">
        <v>83.14</v>
      </c>
      <c r="N70">
        <v>272.60000000000002</v>
      </c>
      <c r="O70">
        <v>100.44</v>
      </c>
      <c r="P70">
        <v>2.63</v>
      </c>
      <c r="Q70">
        <v>9</v>
      </c>
      <c r="R70" s="94">
        <v>14.63</v>
      </c>
      <c r="S70" s="94">
        <v>7.16</v>
      </c>
      <c r="T70" s="94">
        <v>19.14</v>
      </c>
      <c r="U70">
        <v>2.91</v>
      </c>
      <c r="V70">
        <v>13.65</v>
      </c>
      <c r="W70">
        <v>2.04</v>
      </c>
      <c r="X70">
        <v>20</v>
      </c>
      <c r="Y70">
        <v>6.66</v>
      </c>
      <c r="Z70">
        <v>6.67</v>
      </c>
      <c r="AA70">
        <v>51.17</v>
      </c>
      <c r="AB70">
        <v>10.23</v>
      </c>
      <c r="AC70">
        <v>13</v>
      </c>
      <c r="AD70">
        <v>6</v>
      </c>
      <c r="AE70">
        <v>7</v>
      </c>
      <c r="AF70">
        <v>3</v>
      </c>
      <c r="AG70">
        <v>6.66</v>
      </c>
      <c r="AH70">
        <v>16</v>
      </c>
      <c r="AI70">
        <v>16</v>
      </c>
      <c r="AJ70">
        <v>29.77</v>
      </c>
      <c r="AK70">
        <v>21</v>
      </c>
      <c r="AL70">
        <v>9</v>
      </c>
    </row>
    <row r="71" spans="1:38">
      <c r="A71" t="s">
        <v>113</v>
      </c>
      <c r="B71" s="35">
        <v>261.75</v>
      </c>
      <c r="C71" s="35">
        <v>86.96</v>
      </c>
      <c r="D71" s="94">
        <f t="shared" si="1"/>
        <v>18.79</v>
      </c>
      <c r="E71" s="35"/>
      <c r="F71" s="35"/>
      <c r="G71" s="35"/>
      <c r="H71" s="35"/>
      <c r="I71" s="35"/>
      <c r="J71" s="38">
        <v>3.69</v>
      </c>
      <c r="K71" s="38">
        <v>3.69</v>
      </c>
      <c r="L71" s="38">
        <v>3.77</v>
      </c>
      <c r="M71">
        <v>91.65</v>
      </c>
      <c r="N71">
        <v>272.60000000000002</v>
      </c>
      <c r="O71">
        <v>100.44</v>
      </c>
      <c r="P71">
        <v>0.77</v>
      </c>
      <c r="Q71">
        <v>8.8000000000000007</v>
      </c>
      <c r="R71" s="94">
        <v>7.11</v>
      </c>
      <c r="S71" s="94">
        <v>1.85</v>
      </c>
      <c r="T71" s="94">
        <v>9.83</v>
      </c>
      <c r="U71">
        <v>2.91</v>
      </c>
      <c r="V71">
        <v>6.92</v>
      </c>
      <c r="W71">
        <v>2.04</v>
      </c>
      <c r="X71">
        <v>20</v>
      </c>
      <c r="Y71">
        <v>6.66</v>
      </c>
      <c r="Z71">
        <v>6.67</v>
      </c>
      <c r="AA71">
        <v>30.13</v>
      </c>
      <c r="AB71">
        <v>6.02</v>
      </c>
      <c r="AC71">
        <v>10</v>
      </c>
      <c r="AD71">
        <v>5</v>
      </c>
      <c r="AE71">
        <v>3</v>
      </c>
      <c r="AF71">
        <v>2</v>
      </c>
      <c r="AG71">
        <v>6.66</v>
      </c>
      <c r="AH71">
        <v>16.670000000000002</v>
      </c>
      <c r="AI71">
        <v>16.670000000000002</v>
      </c>
      <c r="AJ71">
        <v>29.77</v>
      </c>
      <c r="AK71">
        <v>11</v>
      </c>
      <c r="AL71">
        <v>4</v>
      </c>
    </row>
    <row r="72" spans="1:38">
      <c r="A72" t="s">
        <v>114</v>
      </c>
      <c r="B72" s="35">
        <v>261.75</v>
      </c>
      <c r="C72" s="35">
        <v>86.96</v>
      </c>
      <c r="D72" s="94">
        <f t="shared" si="1"/>
        <v>6.66</v>
      </c>
      <c r="E72" s="35"/>
      <c r="F72" s="35"/>
      <c r="G72" s="35"/>
      <c r="H72" s="35"/>
      <c r="I72" s="35"/>
      <c r="J72" s="38">
        <v>2.95</v>
      </c>
      <c r="K72" s="38">
        <v>2.95</v>
      </c>
      <c r="L72" s="38">
        <v>3.03</v>
      </c>
      <c r="M72">
        <v>115.27</v>
      </c>
      <c r="N72">
        <v>272.60000000000002</v>
      </c>
      <c r="O72">
        <v>100.44</v>
      </c>
      <c r="P72">
        <v>2.5499999999999998</v>
      </c>
      <c r="Q72">
        <v>8.4</v>
      </c>
      <c r="R72" s="94">
        <v>3.34</v>
      </c>
      <c r="S72" s="94">
        <v>0</v>
      </c>
      <c r="T72" s="94">
        <v>3.32</v>
      </c>
      <c r="U72">
        <v>2.91</v>
      </c>
      <c r="V72">
        <v>0.03</v>
      </c>
      <c r="W72">
        <v>2.04</v>
      </c>
      <c r="X72">
        <v>20</v>
      </c>
      <c r="Y72">
        <v>6.66</v>
      </c>
      <c r="Z72">
        <v>6.67</v>
      </c>
      <c r="AA72">
        <v>16.940000000000001</v>
      </c>
      <c r="AB72">
        <v>3.39</v>
      </c>
      <c r="AC72">
        <v>7</v>
      </c>
      <c r="AD72">
        <v>4</v>
      </c>
      <c r="AE72">
        <v>1</v>
      </c>
      <c r="AF72">
        <v>1</v>
      </c>
      <c r="AG72">
        <v>6.66</v>
      </c>
      <c r="AH72">
        <v>17.329999999999998</v>
      </c>
      <c r="AI72">
        <v>17.329999999999998</v>
      </c>
      <c r="AJ72">
        <v>30.28</v>
      </c>
      <c r="AK72">
        <v>7</v>
      </c>
      <c r="AL72">
        <v>3</v>
      </c>
    </row>
    <row r="73" spans="1:38">
      <c r="A73" t="s">
        <v>115</v>
      </c>
      <c r="B73" s="35">
        <v>261.75</v>
      </c>
      <c r="C73" s="35">
        <v>86.96</v>
      </c>
      <c r="D73" s="94">
        <f t="shared" si="1"/>
        <v>2.83</v>
      </c>
      <c r="E73" s="35"/>
      <c r="F73" s="35"/>
      <c r="G73" s="35"/>
      <c r="H73" s="35"/>
      <c r="I73" s="35"/>
      <c r="J73" s="38">
        <v>2.23</v>
      </c>
      <c r="K73" s="38">
        <v>2.23</v>
      </c>
      <c r="L73" s="38">
        <v>2.2799999999999998</v>
      </c>
      <c r="M73">
        <v>115.27</v>
      </c>
      <c r="N73">
        <v>272.60000000000002</v>
      </c>
      <c r="O73">
        <v>100.44</v>
      </c>
      <c r="P73">
        <v>2.5499999999999998</v>
      </c>
      <c r="Q73">
        <v>8.1999999999999993</v>
      </c>
      <c r="R73" s="94">
        <v>1.89</v>
      </c>
      <c r="S73" s="94">
        <v>0</v>
      </c>
      <c r="T73" s="94">
        <v>0.94</v>
      </c>
      <c r="U73">
        <v>2.91</v>
      </c>
      <c r="V73">
        <v>0</v>
      </c>
      <c r="W73">
        <v>2.04</v>
      </c>
      <c r="X73">
        <v>20</v>
      </c>
      <c r="Y73">
        <v>6.66</v>
      </c>
      <c r="Z73">
        <v>6.67</v>
      </c>
      <c r="AA73">
        <v>7.53</v>
      </c>
      <c r="AB73">
        <v>1.51</v>
      </c>
      <c r="AC73">
        <v>4</v>
      </c>
      <c r="AD73">
        <v>2</v>
      </c>
      <c r="AE73">
        <v>0</v>
      </c>
      <c r="AF73">
        <v>0</v>
      </c>
      <c r="AG73">
        <v>6.66</v>
      </c>
      <c r="AH73">
        <v>18.329999999999998</v>
      </c>
      <c r="AI73">
        <v>18.329999999999998</v>
      </c>
      <c r="AJ73">
        <v>30.28</v>
      </c>
      <c r="AK73">
        <v>2</v>
      </c>
      <c r="AL73">
        <v>1</v>
      </c>
    </row>
    <row r="74" spans="1:38">
      <c r="A74" t="s">
        <v>116</v>
      </c>
      <c r="B74" s="35">
        <v>261.75</v>
      </c>
      <c r="C74" s="35">
        <v>86.96</v>
      </c>
      <c r="D74" s="94">
        <f t="shared" si="1"/>
        <v>1.59</v>
      </c>
      <c r="E74" s="35"/>
      <c r="F74" s="35"/>
      <c r="G74" s="35"/>
      <c r="H74" s="35"/>
      <c r="I74" s="35"/>
      <c r="J74" s="38">
        <v>1.49</v>
      </c>
      <c r="K74" s="38">
        <v>1.49</v>
      </c>
      <c r="L74" s="38">
        <v>1.52</v>
      </c>
      <c r="M74">
        <v>115.27</v>
      </c>
      <c r="N74">
        <v>272.60000000000002</v>
      </c>
      <c r="O74">
        <v>100.44</v>
      </c>
      <c r="P74">
        <v>2.5499999999999998</v>
      </c>
      <c r="Q74">
        <v>8</v>
      </c>
      <c r="R74" s="94">
        <v>0.8</v>
      </c>
      <c r="S74" s="94">
        <v>0</v>
      </c>
      <c r="T74" s="94">
        <v>0.79</v>
      </c>
      <c r="U74">
        <v>2.91</v>
      </c>
      <c r="V74">
        <v>0</v>
      </c>
      <c r="W74">
        <v>2.04</v>
      </c>
      <c r="X74">
        <v>22.5</v>
      </c>
      <c r="Y74">
        <v>7.5</v>
      </c>
      <c r="Z74">
        <v>7.5</v>
      </c>
      <c r="AA74">
        <v>1.67</v>
      </c>
      <c r="AB74">
        <v>0.33</v>
      </c>
      <c r="AC74">
        <v>2</v>
      </c>
      <c r="AD74">
        <v>0</v>
      </c>
      <c r="AE74">
        <v>0</v>
      </c>
      <c r="AF74">
        <v>0</v>
      </c>
      <c r="AG74">
        <v>6.66</v>
      </c>
      <c r="AH74">
        <v>21.67</v>
      </c>
      <c r="AI74">
        <v>21.67</v>
      </c>
      <c r="AJ74">
        <v>30.28</v>
      </c>
      <c r="AK74">
        <v>0</v>
      </c>
      <c r="AL74">
        <v>0</v>
      </c>
    </row>
    <row r="75" spans="1:38">
      <c r="A75" t="s">
        <v>117</v>
      </c>
      <c r="B75" s="35">
        <v>261.75</v>
      </c>
      <c r="C75" s="35">
        <v>86.96</v>
      </c>
      <c r="D75" s="94">
        <f t="shared" si="1"/>
        <v>0</v>
      </c>
      <c r="E75" s="35"/>
      <c r="F75" s="35"/>
      <c r="G75" s="35"/>
      <c r="H75" s="35"/>
      <c r="I75" s="35"/>
      <c r="J75" s="38">
        <v>0.84</v>
      </c>
      <c r="K75" s="38">
        <v>0.84</v>
      </c>
      <c r="L75" s="38">
        <v>0.87</v>
      </c>
      <c r="M75">
        <v>115.27</v>
      </c>
      <c r="N75">
        <v>272.60000000000002</v>
      </c>
      <c r="O75">
        <v>100.44</v>
      </c>
      <c r="P75">
        <v>2.72</v>
      </c>
      <c r="Q75">
        <v>7.8</v>
      </c>
      <c r="R75" s="94">
        <v>0</v>
      </c>
      <c r="S75" s="94">
        <v>0</v>
      </c>
      <c r="T75" s="94">
        <v>0</v>
      </c>
      <c r="U75">
        <v>3.07</v>
      </c>
      <c r="V75">
        <v>0</v>
      </c>
      <c r="W75">
        <v>2.04</v>
      </c>
      <c r="X75">
        <v>21.5</v>
      </c>
      <c r="Y75">
        <v>7.16</v>
      </c>
      <c r="Z75">
        <v>7.17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25</v>
      </c>
      <c r="AI75">
        <v>25</v>
      </c>
      <c r="AJ75">
        <v>30.28</v>
      </c>
      <c r="AK75">
        <v>0</v>
      </c>
      <c r="AL75">
        <v>0</v>
      </c>
    </row>
    <row r="76" spans="1:38">
      <c r="A76" t="s">
        <v>118</v>
      </c>
      <c r="B76" s="35">
        <v>261.75</v>
      </c>
      <c r="C76" s="35">
        <v>86.96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115.27</v>
      </c>
      <c r="N76">
        <v>272.60000000000002</v>
      </c>
      <c r="O76">
        <v>100.44</v>
      </c>
      <c r="P76">
        <v>2.72</v>
      </c>
      <c r="Q76">
        <v>7.6</v>
      </c>
      <c r="R76" s="94">
        <v>0</v>
      </c>
      <c r="S76" s="94">
        <v>0</v>
      </c>
      <c r="T76" s="94">
        <v>0</v>
      </c>
      <c r="U76">
        <v>3.07</v>
      </c>
      <c r="V76">
        <v>0</v>
      </c>
      <c r="W76">
        <v>2.04</v>
      </c>
      <c r="X76">
        <v>21</v>
      </c>
      <c r="Y76">
        <v>7</v>
      </c>
      <c r="Z76">
        <v>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26.67</v>
      </c>
      <c r="AI76">
        <v>26.67</v>
      </c>
      <c r="AJ76">
        <v>30.28</v>
      </c>
      <c r="AK76">
        <v>0</v>
      </c>
      <c r="AL76">
        <v>0</v>
      </c>
    </row>
    <row r="77" spans="1:38">
      <c r="A77" t="s">
        <v>119</v>
      </c>
      <c r="B77" s="35">
        <v>261.75</v>
      </c>
      <c r="C77" s="35">
        <v>86.96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115.27</v>
      </c>
      <c r="N77">
        <v>272.60000000000002</v>
      </c>
      <c r="O77">
        <v>100.44</v>
      </c>
      <c r="P77">
        <v>2.72</v>
      </c>
      <c r="Q77">
        <v>7.2</v>
      </c>
      <c r="R77" s="94">
        <v>0</v>
      </c>
      <c r="S77" s="94">
        <v>0</v>
      </c>
      <c r="T77" s="94">
        <v>0</v>
      </c>
      <c r="U77">
        <v>2.5299999999999998</v>
      </c>
      <c r="V77">
        <v>0</v>
      </c>
      <c r="W77">
        <v>2.04</v>
      </c>
      <c r="X77">
        <v>34.99</v>
      </c>
      <c r="Y77">
        <v>11.67</v>
      </c>
      <c r="Z77">
        <v>11.67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29.67</v>
      </c>
      <c r="AI77">
        <v>29.66</v>
      </c>
      <c r="AJ77">
        <v>30.28</v>
      </c>
      <c r="AK77">
        <v>0</v>
      </c>
      <c r="AL77">
        <v>0</v>
      </c>
    </row>
    <row r="78" spans="1:38">
      <c r="A78" t="s">
        <v>120</v>
      </c>
      <c r="B78" s="35">
        <v>261.75</v>
      </c>
      <c r="C78" s="35">
        <v>86.96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115.27</v>
      </c>
      <c r="N78">
        <v>272.60000000000002</v>
      </c>
      <c r="O78">
        <v>100.44</v>
      </c>
      <c r="P78">
        <v>2.72</v>
      </c>
      <c r="Q78">
        <v>7</v>
      </c>
      <c r="R78" s="94">
        <v>0</v>
      </c>
      <c r="S78" s="94">
        <v>0</v>
      </c>
      <c r="T78" s="94">
        <v>0</v>
      </c>
      <c r="U78">
        <v>2.5299999999999998</v>
      </c>
      <c r="V78">
        <v>0</v>
      </c>
      <c r="W78">
        <v>2.04</v>
      </c>
      <c r="X78">
        <v>36</v>
      </c>
      <c r="Y78">
        <v>12</v>
      </c>
      <c r="Z78">
        <v>12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29.67</v>
      </c>
      <c r="AI78">
        <v>29.66</v>
      </c>
      <c r="AJ78">
        <v>30.28</v>
      </c>
      <c r="AK78">
        <v>0</v>
      </c>
      <c r="AL78">
        <v>0</v>
      </c>
    </row>
    <row r="79" spans="1:38">
      <c r="A79" t="s">
        <v>121</v>
      </c>
      <c r="B79" s="35">
        <v>261.75</v>
      </c>
      <c r="C79" s="35">
        <v>86.96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115.27</v>
      </c>
      <c r="N79">
        <v>272.60000000000002</v>
      </c>
      <c r="O79">
        <v>100.44</v>
      </c>
      <c r="P79">
        <v>2.5499999999999998</v>
      </c>
      <c r="Q79">
        <v>7</v>
      </c>
      <c r="R79" s="94">
        <v>0</v>
      </c>
      <c r="S79" s="94">
        <v>0</v>
      </c>
      <c r="T79" s="94">
        <v>0</v>
      </c>
      <c r="U79">
        <v>2.5299999999999998</v>
      </c>
      <c r="V79">
        <v>0</v>
      </c>
      <c r="W79">
        <v>2.04</v>
      </c>
      <c r="X79">
        <v>36.49</v>
      </c>
      <c r="Y79">
        <v>12.17</v>
      </c>
      <c r="Z79">
        <v>12.17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29.33</v>
      </c>
      <c r="AI79">
        <v>29.34</v>
      </c>
      <c r="AJ79">
        <v>30.28</v>
      </c>
      <c r="AK79">
        <v>0</v>
      </c>
      <c r="AL79">
        <v>0</v>
      </c>
    </row>
    <row r="80" spans="1:38">
      <c r="A80" t="s">
        <v>122</v>
      </c>
      <c r="B80" s="35">
        <v>261.75</v>
      </c>
      <c r="C80" s="35">
        <v>86.96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115.27</v>
      </c>
      <c r="N80">
        <v>272.60000000000002</v>
      </c>
      <c r="O80">
        <v>100.44</v>
      </c>
      <c r="P80">
        <v>2.5499999999999998</v>
      </c>
      <c r="Q80">
        <v>7</v>
      </c>
      <c r="R80" s="94">
        <v>0</v>
      </c>
      <c r="S80" s="94">
        <v>0</v>
      </c>
      <c r="T80" s="94">
        <v>0</v>
      </c>
      <c r="U80">
        <v>2.5299999999999998</v>
      </c>
      <c r="V80">
        <v>0</v>
      </c>
      <c r="W80">
        <v>2.04</v>
      </c>
      <c r="X80">
        <v>37.01</v>
      </c>
      <c r="Y80">
        <v>12.33</v>
      </c>
      <c r="Z80">
        <v>12.33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28.67</v>
      </c>
      <c r="AI80">
        <v>28.66</v>
      </c>
      <c r="AJ80">
        <v>30.28</v>
      </c>
      <c r="AK80">
        <v>0</v>
      </c>
      <c r="AL80">
        <v>0</v>
      </c>
    </row>
    <row r="81" spans="1:38">
      <c r="A81" t="s">
        <v>123</v>
      </c>
      <c r="B81" s="35">
        <v>261.75</v>
      </c>
      <c r="C81" s="35">
        <v>86.96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115.27</v>
      </c>
      <c r="N81">
        <v>272.60000000000002</v>
      </c>
      <c r="O81">
        <v>100.44</v>
      </c>
      <c r="P81">
        <v>2.25</v>
      </c>
      <c r="Q81">
        <v>7</v>
      </c>
      <c r="R81" s="94">
        <v>0</v>
      </c>
      <c r="S81" s="94">
        <v>0</v>
      </c>
      <c r="T81" s="94">
        <v>0</v>
      </c>
      <c r="U81">
        <v>2.5299999999999998</v>
      </c>
      <c r="V81">
        <v>0</v>
      </c>
      <c r="W81">
        <v>2.04</v>
      </c>
      <c r="X81">
        <v>37.5</v>
      </c>
      <c r="Y81">
        <v>12.5</v>
      </c>
      <c r="Z81">
        <v>12.5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13.33</v>
      </c>
      <c r="AH81">
        <v>28.33</v>
      </c>
      <c r="AI81">
        <v>28.34</v>
      </c>
      <c r="AJ81">
        <v>30.28</v>
      </c>
      <c r="AK81">
        <v>0</v>
      </c>
      <c r="AL81">
        <v>0</v>
      </c>
    </row>
    <row r="82" spans="1:38">
      <c r="A82" t="s">
        <v>124</v>
      </c>
      <c r="B82" s="35">
        <v>261.75</v>
      </c>
      <c r="C82" s="35">
        <v>86.96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66.14</v>
      </c>
      <c r="N82">
        <v>272.60000000000002</v>
      </c>
      <c r="O82">
        <v>100.44</v>
      </c>
      <c r="P82">
        <v>2.25</v>
      </c>
      <c r="Q82">
        <v>7</v>
      </c>
      <c r="R82" s="94">
        <v>0</v>
      </c>
      <c r="S82" s="94">
        <v>0</v>
      </c>
      <c r="T82" s="94">
        <v>0</v>
      </c>
      <c r="U82">
        <v>2.5299999999999998</v>
      </c>
      <c r="V82">
        <v>0</v>
      </c>
      <c r="W82">
        <v>2.04</v>
      </c>
      <c r="X82">
        <v>37.5</v>
      </c>
      <c r="Y82">
        <v>12.5</v>
      </c>
      <c r="Z82">
        <v>12.5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12.67</v>
      </c>
      <c r="AH82">
        <v>28</v>
      </c>
      <c r="AI82">
        <v>28</v>
      </c>
      <c r="AJ82">
        <v>30.28</v>
      </c>
      <c r="AK82">
        <v>0</v>
      </c>
      <c r="AL82">
        <v>0</v>
      </c>
    </row>
    <row r="83" spans="1:38">
      <c r="A83" t="s">
        <v>125</v>
      </c>
      <c r="B83" s="35">
        <v>261.75</v>
      </c>
      <c r="C83" s="35">
        <v>86.96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66.14</v>
      </c>
      <c r="N83">
        <v>272.60000000000002</v>
      </c>
      <c r="O83">
        <v>100.44</v>
      </c>
      <c r="P83">
        <v>2.17</v>
      </c>
      <c r="Q83">
        <v>7</v>
      </c>
      <c r="R83" s="94">
        <v>0</v>
      </c>
      <c r="S83" s="94">
        <v>0</v>
      </c>
      <c r="T83" s="94">
        <v>0</v>
      </c>
      <c r="U83">
        <v>2.46</v>
      </c>
      <c r="V83">
        <v>0</v>
      </c>
      <c r="W83">
        <v>2</v>
      </c>
      <c r="X83">
        <v>36.49</v>
      </c>
      <c r="Y83">
        <v>12.17</v>
      </c>
      <c r="Z83">
        <v>12.17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12.67</v>
      </c>
      <c r="AH83">
        <v>28</v>
      </c>
      <c r="AI83">
        <v>28</v>
      </c>
      <c r="AJ83">
        <v>30.28</v>
      </c>
      <c r="AK83">
        <v>0</v>
      </c>
      <c r="AL83">
        <v>0</v>
      </c>
    </row>
    <row r="84" spans="1:38">
      <c r="A84" t="s">
        <v>126</v>
      </c>
      <c r="B84" s="35">
        <v>261.75</v>
      </c>
      <c r="C84" s="35">
        <v>86.96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66.14</v>
      </c>
      <c r="N84">
        <v>272.60000000000002</v>
      </c>
      <c r="O84">
        <v>100.44</v>
      </c>
      <c r="P84">
        <v>2.17</v>
      </c>
      <c r="Q84">
        <v>7</v>
      </c>
      <c r="R84" s="94">
        <v>0</v>
      </c>
      <c r="S84" s="94">
        <v>0</v>
      </c>
      <c r="T84" s="94">
        <v>0</v>
      </c>
      <c r="U84">
        <v>2.46</v>
      </c>
      <c r="V84">
        <v>0</v>
      </c>
      <c r="W84">
        <v>2</v>
      </c>
      <c r="X84">
        <v>34.99</v>
      </c>
      <c r="Y84">
        <v>11.67</v>
      </c>
      <c r="Z84">
        <v>11.67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11.67</v>
      </c>
      <c r="AH84">
        <v>27.67</v>
      </c>
      <c r="AI84">
        <v>27.66</v>
      </c>
      <c r="AJ84">
        <v>29.77</v>
      </c>
      <c r="AK84">
        <v>0</v>
      </c>
      <c r="AL84">
        <v>0</v>
      </c>
    </row>
    <row r="85" spans="1:38">
      <c r="A85" t="s">
        <v>127</v>
      </c>
      <c r="B85" s="35">
        <v>261.75</v>
      </c>
      <c r="C85" s="35">
        <v>86.96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66.14</v>
      </c>
      <c r="N85">
        <v>272.60000000000002</v>
      </c>
      <c r="O85">
        <v>100.44</v>
      </c>
      <c r="P85">
        <v>2.17</v>
      </c>
      <c r="Q85">
        <v>7</v>
      </c>
      <c r="R85" s="94">
        <v>0</v>
      </c>
      <c r="S85" s="94">
        <v>0</v>
      </c>
      <c r="T85" s="94">
        <v>0</v>
      </c>
      <c r="U85">
        <v>2.46</v>
      </c>
      <c r="V85">
        <v>0</v>
      </c>
      <c r="W85">
        <v>2</v>
      </c>
      <c r="X85">
        <v>33</v>
      </c>
      <c r="Y85">
        <v>11</v>
      </c>
      <c r="Z85">
        <v>11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11.67</v>
      </c>
      <c r="AH85">
        <v>27.33</v>
      </c>
      <c r="AI85">
        <v>27.34</v>
      </c>
      <c r="AJ85">
        <v>29.77</v>
      </c>
      <c r="AK85">
        <v>0</v>
      </c>
      <c r="AL85">
        <v>0</v>
      </c>
    </row>
    <row r="86" spans="1:38">
      <c r="A86" t="s">
        <v>128</v>
      </c>
      <c r="B86" s="35">
        <v>261.75</v>
      </c>
      <c r="C86" s="35">
        <v>86.96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66.14</v>
      </c>
      <c r="N86">
        <v>272.60000000000002</v>
      </c>
      <c r="O86">
        <v>100.44</v>
      </c>
      <c r="P86">
        <v>2.17</v>
      </c>
      <c r="Q86">
        <v>7</v>
      </c>
      <c r="R86" s="94">
        <v>0</v>
      </c>
      <c r="S86" s="94">
        <v>0</v>
      </c>
      <c r="T86" s="94">
        <v>0</v>
      </c>
      <c r="U86">
        <v>2.46</v>
      </c>
      <c r="V86">
        <v>0</v>
      </c>
      <c r="W86">
        <v>2</v>
      </c>
      <c r="X86">
        <v>32.51</v>
      </c>
      <c r="Y86">
        <v>10.83</v>
      </c>
      <c r="Z86">
        <v>10.83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</v>
      </c>
      <c r="AH86">
        <v>26.67</v>
      </c>
      <c r="AI86">
        <v>26.66</v>
      </c>
      <c r="AJ86">
        <v>29.77</v>
      </c>
      <c r="AK86">
        <v>0</v>
      </c>
      <c r="AL86">
        <v>0</v>
      </c>
    </row>
    <row r="87" spans="1:38">
      <c r="A87" t="s">
        <v>129</v>
      </c>
      <c r="B87" s="35">
        <v>261.75</v>
      </c>
      <c r="C87" s="35">
        <v>86.96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66.14</v>
      </c>
      <c r="N87">
        <v>272.60000000000002</v>
      </c>
      <c r="O87">
        <v>100.44</v>
      </c>
      <c r="P87">
        <v>1.71</v>
      </c>
      <c r="Q87">
        <v>7</v>
      </c>
      <c r="R87" s="94">
        <v>0</v>
      </c>
      <c r="S87" s="94">
        <v>0</v>
      </c>
      <c r="T87" s="94">
        <v>0</v>
      </c>
      <c r="U87">
        <v>2.15</v>
      </c>
      <c r="V87">
        <v>0</v>
      </c>
      <c r="W87">
        <v>2</v>
      </c>
      <c r="X87">
        <v>32.51</v>
      </c>
      <c r="Y87">
        <v>10.83</v>
      </c>
      <c r="Z87">
        <v>10.83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26.67</v>
      </c>
      <c r="AI87">
        <v>26.66</v>
      </c>
      <c r="AJ87">
        <v>29.77</v>
      </c>
      <c r="AK87">
        <v>0</v>
      </c>
      <c r="AL87">
        <v>0</v>
      </c>
    </row>
    <row r="88" spans="1:38">
      <c r="A88" t="s">
        <v>130</v>
      </c>
      <c r="B88" s="35">
        <v>261.75</v>
      </c>
      <c r="C88" s="35">
        <v>86.96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66.14</v>
      </c>
      <c r="N88">
        <v>272.60000000000002</v>
      </c>
      <c r="O88">
        <v>100.44</v>
      </c>
      <c r="P88">
        <v>1.71</v>
      </c>
      <c r="Q88">
        <v>7</v>
      </c>
      <c r="R88" s="94">
        <v>0</v>
      </c>
      <c r="S88" s="94">
        <v>0</v>
      </c>
      <c r="T88" s="94">
        <v>0</v>
      </c>
      <c r="U88">
        <v>2.15</v>
      </c>
      <c r="V88">
        <v>0</v>
      </c>
      <c r="W88">
        <v>2</v>
      </c>
      <c r="X88">
        <v>31.99</v>
      </c>
      <c r="Y88">
        <v>10.67</v>
      </c>
      <c r="Z88">
        <v>10.67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</v>
      </c>
      <c r="AH88">
        <v>26.33</v>
      </c>
      <c r="AI88">
        <v>26.34</v>
      </c>
      <c r="AJ88">
        <v>29.77</v>
      </c>
      <c r="AK88">
        <v>0</v>
      </c>
      <c r="AL88">
        <v>0</v>
      </c>
    </row>
    <row r="89" spans="1:38">
      <c r="A89" t="s">
        <v>131</v>
      </c>
      <c r="B89" s="35">
        <v>261.75</v>
      </c>
      <c r="C89" s="35">
        <v>86.96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66.14</v>
      </c>
      <c r="N89">
        <v>272.60000000000002</v>
      </c>
      <c r="O89">
        <v>100.44</v>
      </c>
      <c r="P89">
        <v>1.71</v>
      </c>
      <c r="Q89">
        <v>7</v>
      </c>
      <c r="R89" s="94">
        <v>0</v>
      </c>
      <c r="S89" s="94">
        <v>0</v>
      </c>
      <c r="T89" s="94">
        <v>0</v>
      </c>
      <c r="U89">
        <v>2.15</v>
      </c>
      <c r="V89">
        <v>0</v>
      </c>
      <c r="W89">
        <v>2</v>
      </c>
      <c r="X89">
        <v>31.5</v>
      </c>
      <c r="Y89">
        <v>10.5</v>
      </c>
      <c r="Z89">
        <v>10.5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25.67</v>
      </c>
      <c r="AI89">
        <v>25.66</v>
      </c>
      <c r="AJ89">
        <v>29.77</v>
      </c>
      <c r="AK89">
        <v>0</v>
      </c>
      <c r="AL89">
        <v>0</v>
      </c>
    </row>
    <row r="90" spans="1:38">
      <c r="A90" t="s">
        <v>132</v>
      </c>
      <c r="B90" s="35">
        <v>261.75</v>
      </c>
      <c r="C90" s="35">
        <v>86.96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66.14</v>
      </c>
      <c r="N90">
        <v>272.60000000000002</v>
      </c>
      <c r="O90">
        <v>100.44</v>
      </c>
      <c r="P90">
        <v>1.71</v>
      </c>
      <c r="Q90">
        <v>7</v>
      </c>
      <c r="R90" s="94">
        <v>0</v>
      </c>
      <c r="S90" s="94">
        <v>0</v>
      </c>
      <c r="T90" s="94">
        <v>0</v>
      </c>
      <c r="U90">
        <v>2.15</v>
      </c>
      <c r="V90">
        <v>0</v>
      </c>
      <c r="W90">
        <v>2</v>
      </c>
      <c r="X90">
        <v>31.5</v>
      </c>
      <c r="Y90">
        <v>10.5</v>
      </c>
      <c r="Z90">
        <v>10.5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24.67</v>
      </c>
      <c r="AI90">
        <v>24.66</v>
      </c>
      <c r="AJ90">
        <v>29.77</v>
      </c>
      <c r="AK90">
        <v>0</v>
      </c>
      <c r="AL90">
        <v>0</v>
      </c>
    </row>
    <row r="91" spans="1:38">
      <c r="A91" t="s">
        <v>133</v>
      </c>
      <c r="B91" s="35">
        <v>261.75</v>
      </c>
      <c r="C91" s="35">
        <v>86.96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66.14</v>
      </c>
      <c r="N91">
        <v>272.60000000000002</v>
      </c>
      <c r="O91">
        <v>100.44</v>
      </c>
      <c r="P91">
        <v>1.71</v>
      </c>
      <c r="Q91">
        <v>7</v>
      </c>
      <c r="R91" s="94">
        <v>0</v>
      </c>
      <c r="S91" s="94">
        <v>0</v>
      </c>
      <c r="T91" s="94">
        <v>0</v>
      </c>
      <c r="U91">
        <v>2.15</v>
      </c>
      <c r="V91">
        <v>0</v>
      </c>
      <c r="W91">
        <v>2</v>
      </c>
      <c r="X91">
        <v>31.5</v>
      </c>
      <c r="Y91">
        <v>10.5</v>
      </c>
      <c r="Z91">
        <v>10.5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22.33</v>
      </c>
      <c r="AI91">
        <v>22.34</v>
      </c>
      <c r="AJ91">
        <v>29.78</v>
      </c>
      <c r="AK91">
        <v>0</v>
      </c>
      <c r="AL91">
        <v>0</v>
      </c>
    </row>
    <row r="92" spans="1:38">
      <c r="A92" t="s">
        <v>134</v>
      </c>
      <c r="B92" s="35">
        <v>261.75</v>
      </c>
      <c r="C92" s="35">
        <v>86.96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66.14</v>
      </c>
      <c r="N92">
        <v>272.60000000000002</v>
      </c>
      <c r="O92">
        <v>100.44</v>
      </c>
      <c r="P92">
        <v>1.71</v>
      </c>
      <c r="Q92">
        <v>7</v>
      </c>
      <c r="R92" s="94">
        <v>0</v>
      </c>
      <c r="S92" s="94">
        <v>0</v>
      </c>
      <c r="T92" s="94">
        <v>0</v>
      </c>
      <c r="U92">
        <v>2.15</v>
      </c>
      <c r="V92">
        <v>0</v>
      </c>
      <c r="W92">
        <v>2</v>
      </c>
      <c r="X92">
        <v>30</v>
      </c>
      <c r="Y92">
        <v>10</v>
      </c>
      <c r="Z92">
        <v>10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21.67</v>
      </c>
      <c r="AI92">
        <v>21.66</v>
      </c>
      <c r="AJ92">
        <v>29.78</v>
      </c>
      <c r="AK92">
        <v>0</v>
      </c>
      <c r="AL92">
        <v>0</v>
      </c>
    </row>
    <row r="93" spans="1:38">
      <c r="A93" t="s">
        <v>135</v>
      </c>
      <c r="B93" s="35">
        <v>234.81</v>
      </c>
      <c r="C93" s="35">
        <v>86.96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66.14</v>
      </c>
      <c r="N93">
        <v>272.60000000000002</v>
      </c>
      <c r="O93">
        <v>100.44</v>
      </c>
      <c r="P93">
        <v>1.71</v>
      </c>
      <c r="Q93">
        <v>7</v>
      </c>
      <c r="R93" s="94">
        <v>0</v>
      </c>
      <c r="S93" s="94">
        <v>0</v>
      </c>
      <c r="T93" s="94">
        <v>0</v>
      </c>
      <c r="U93">
        <v>2.15</v>
      </c>
      <c r="V93">
        <v>0</v>
      </c>
      <c r="W93">
        <v>2</v>
      </c>
      <c r="X93">
        <v>30</v>
      </c>
      <c r="Y93">
        <v>10</v>
      </c>
      <c r="Z93">
        <v>10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21</v>
      </c>
      <c r="AI93">
        <v>21</v>
      </c>
      <c r="AJ93">
        <v>29.78</v>
      </c>
      <c r="AK93">
        <v>0</v>
      </c>
      <c r="AL93">
        <v>0</v>
      </c>
    </row>
    <row r="94" spans="1:38">
      <c r="A94" t="s">
        <v>136</v>
      </c>
      <c r="B94" s="35">
        <v>234.81</v>
      </c>
      <c r="C94" s="35">
        <v>86.96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66.14</v>
      </c>
      <c r="N94">
        <v>272.60000000000002</v>
      </c>
      <c r="O94">
        <v>100.44</v>
      </c>
      <c r="P94">
        <v>1.71</v>
      </c>
      <c r="Q94">
        <v>7</v>
      </c>
      <c r="R94" s="94">
        <v>0</v>
      </c>
      <c r="S94" s="94">
        <v>0</v>
      </c>
      <c r="T94" s="94">
        <v>0</v>
      </c>
      <c r="U94">
        <v>2.15</v>
      </c>
      <c r="V94">
        <v>0</v>
      </c>
      <c r="W94">
        <v>2</v>
      </c>
      <c r="X94">
        <v>28.99</v>
      </c>
      <c r="Y94">
        <v>9.67</v>
      </c>
      <c r="Z94">
        <v>9.67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20</v>
      </c>
      <c r="AI94">
        <v>20</v>
      </c>
      <c r="AJ94">
        <v>29.78</v>
      </c>
      <c r="AK94">
        <v>0</v>
      </c>
      <c r="AL94">
        <v>0</v>
      </c>
    </row>
    <row r="95" spans="1:38">
      <c r="A95" t="s">
        <v>137</v>
      </c>
      <c r="B95" s="35">
        <v>234.81</v>
      </c>
      <c r="C95" s="35">
        <v>86.96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66.14</v>
      </c>
      <c r="N95">
        <v>272.60000000000002</v>
      </c>
      <c r="O95">
        <v>100.44</v>
      </c>
      <c r="P95">
        <v>1.71</v>
      </c>
      <c r="Q95">
        <v>7</v>
      </c>
      <c r="R95" s="94">
        <v>0</v>
      </c>
      <c r="S95" s="94">
        <v>0</v>
      </c>
      <c r="T95" s="94">
        <v>0</v>
      </c>
      <c r="U95">
        <v>2</v>
      </c>
      <c r="V95">
        <v>0</v>
      </c>
      <c r="W95">
        <v>2</v>
      </c>
      <c r="X95">
        <v>28.5</v>
      </c>
      <c r="Y95">
        <v>9.5</v>
      </c>
      <c r="Z95">
        <v>9.5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19.329999999999998</v>
      </c>
      <c r="AI95">
        <v>19.34</v>
      </c>
      <c r="AJ95">
        <v>29.27</v>
      </c>
      <c r="AK95">
        <v>0</v>
      </c>
      <c r="AL95">
        <v>0</v>
      </c>
    </row>
    <row r="96" spans="1:38">
      <c r="A96" t="s">
        <v>138</v>
      </c>
      <c r="B96" s="35">
        <v>234.81</v>
      </c>
      <c r="C96" s="35">
        <v>86.96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66.14</v>
      </c>
      <c r="N96">
        <v>272.60000000000002</v>
      </c>
      <c r="O96">
        <v>100.44</v>
      </c>
      <c r="P96">
        <v>1.71</v>
      </c>
      <c r="Q96">
        <v>7</v>
      </c>
      <c r="R96" s="94">
        <v>0</v>
      </c>
      <c r="S96" s="94">
        <v>0</v>
      </c>
      <c r="T96" s="94">
        <v>0</v>
      </c>
      <c r="U96">
        <v>2</v>
      </c>
      <c r="V96">
        <v>0</v>
      </c>
      <c r="W96">
        <v>2</v>
      </c>
      <c r="X96">
        <v>28.01</v>
      </c>
      <c r="Y96">
        <v>9.33</v>
      </c>
      <c r="Z96">
        <v>9.33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19.329999999999998</v>
      </c>
      <c r="AI96">
        <v>19.34</v>
      </c>
      <c r="AJ96">
        <v>29.27</v>
      </c>
      <c r="AK96">
        <v>0</v>
      </c>
      <c r="AL96">
        <v>0</v>
      </c>
    </row>
    <row r="97" spans="1:50">
      <c r="A97" t="s">
        <v>139</v>
      </c>
      <c r="B97" s="35">
        <v>225.17</v>
      </c>
      <c r="C97" s="35">
        <v>86.96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66.14</v>
      </c>
      <c r="N97">
        <v>272.60000000000002</v>
      </c>
      <c r="O97">
        <v>100.44</v>
      </c>
      <c r="P97">
        <v>1.71</v>
      </c>
      <c r="Q97">
        <v>7</v>
      </c>
      <c r="R97" s="94">
        <v>0</v>
      </c>
      <c r="S97" s="94">
        <v>0</v>
      </c>
      <c r="T97" s="94">
        <v>0</v>
      </c>
      <c r="U97">
        <v>2</v>
      </c>
      <c r="V97">
        <v>0</v>
      </c>
      <c r="W97">
        <v>2</v>
      </c>
      <c r="X97">
        <v>27</v>
      </c>
      <c r="Y97">
        <v>9</v>
      </c>
      <c r="Z97">
        <v>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19.329999999999998</v>
      </c>
      <c r="AI97">
        <v>19.34</v>
      </c>
      <c r="AJ97">
        <v>29.27</v>
      </c>
      <c r="AK97">
        <v>0</v>
      </c>
      <c r="AL97">
        <v>0</v>
      </c>
    </row>
    <row r="98" spans="1:50">
      <c r="A98" t="s">
        <v>140</v>
      </c>
      <c r="B98" s="35">
        <v>205.88</v>
      </c>
      <c r="C98" s="35">
        <v>86.96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66.14</v>
      </c>
      <c r="N98">
        <v>272.60000000000002</v>
      </c>
      <c r="O98">
        <v>100.44</v>
      </c>
      <c r="P98">
        <v>1.71</v>
      </c>
      <c r="Q98">
        <v>7</v>
      </c>
      <c r="R98" s="94">
        <v>0</v>
      </c>
      <c r="S98" s="94">
        <v>0</v>
      </c>
      <c r="T98" s="94">
        <v>0</v>
      </c>
      <c r="U98">
        <v>2</v>
      </c>
      <c r="V98">
        <v>0</v>
      </c>
      <c r="W98">
        <v>2</v>
      </c>
      <c r="X98">
        <v>26.51</v>
      </c>
      <c r="Y98">
        <v>8.83</v>
      </c>
      <c r="Z98">
        <v>8.83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19.329999999999998</v>
      </c>
      <c r="AI98">
        <v>19.34</v>
      </c>
      <c r="AJ98">
        <v>29.27</v>
      </c>
      <c r="AK98">
        <v>0</v>
      </c>
      <c r="AL98">
        <v>0</v>
      </c>
    </row>
    <row r="99" spans="1:50">
      <c r="A99" t="s">
        <v>141</v>
      </c>
      <c r="B99" s="35">
        <f>SUM(B3:B98)/4000</f>
        <v>5.3780149999999978</v>
      </c>
      <c r="C99" s="35">
        <f t="shared" ref="C99:P99" si="2">SUM(C3:C98)/4000</f>
        <v>1.8073800000000004</v>
      </c>
      <c r="D99" s="94">
        <f t="shared" ref="D99" si="3">SUM(D3:D98)/4000</f>
        <v>0.990035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0.11034499999999998</v>
      </c>
      <c r="K99" s="38">
        <f t="shared" si="2"/>
        <v>0.11034499999999998</v>
      </c>
      <c r="L99" s="38">
        <f t="shared" si="2"/>
        <v>0.11308749999999997</v>
      </c>
      <c r="M99">
        <f t="shared" si="2"/>
        <v>1.7893375000000025</v>
      </c>
      <c r="N99">
        <f t="shared" si="2"/>
        <v>5.7599799999999943</v>
      </c>
      <c r="O99">
        <f t="shared" si="2"/>
        <v>2.410559999999998</v>
      </c>
      <c r="P99">
        <f t="shared" si="2"/>
        <v>4.9140000000000031E-2</v>
      </c>
      <c r="Q99">
        <f t="shared" ref="Q99:AF99" si="5">SUM(Q3:Q98)/4000</f>
        <v>0.23420499999999997</v>
      </c>
      <c r="R99" s="94">
        <f t="shared" si="5"/>
        <v>0.332955</v>
      </c>
      <c r="S99" s="94">
        <f t="shared" si="5"/>
        <v>0.32295000000000001</v>
      </c>
      <c r="T99" s="94">
        <f t="shared" si="5"/>
        <v>0.33412999999999993</v>
      </c>
      <c r="U99">
        <f t="shared" si="5"/>
        <v>5.6210000000000017E-2</v>
      </c>
      <c r="V99">
        <f t="shared" si="5"/>
        <v>0.80113500000000004</v>
      </c>
      <c r="W99">
        <f t="shared" si="5"/>
        <v>4.7550000000000009E-2</v>
      </c>
      <c r="X99">
        <f t="shared" si="5"/>
        <v>0.59487000000000001</v>
      </c>
      <c r="Y99">
        <f t="shared" si="5"/>
        <v>0.19820000000000018</v>
      </c>
      <c r="Z99">
        <f t="shared" si="5"/>
        <v>0.19834000000000007</v>
      </c>
      <c r="AA99">
        <f t="shared" si="5"/>
        <v>1.7265950000000001</v>
      </c>
      <c r="AB99">
        <f t="shared" si="5"/>
        <v>0.34531249999999986</v>
      </c>
      <c r="AC99">
        <f t="shared" si="5"/>
        <v>0.62175000000000002</v>
      </c>
      <c r="AD99">
        <f t="shared" si="5"/>
        <v>0.30175000000000002</v>
      </c>
      <c r="AE99">
        <f t="shared" si="5"/>
        <v>0.59475</v>
      </c>
      <c r="AF99">
        <f t="shared" si="5"/>
        <v>0.28599999999999998</v>
      </c>
      <c r="AG99">
        <f t="shared" ref="AG99:AM99" si="6">SUM(AG3:AG98)/4000</f>
        <v>0.18272250000000018</v>
      </c>
      <c r="AH99">
        <f t="shared" si="6"/>
        <v>0.42956500000000014</v>
      </c>
      <c r="AI99">
        <f t="shared" si="6"/>
        <v>0.42956500000000014</v>
      </c>
      <c r="AJ99">
        <f t="shared" si="6"/>
        <v>0.68666500000000041</v>
      </c>
      <c r="AK99">
        <f t="shared" si="6"/>
        <v>1.2097500000000001</v>
      </c>
      <c r="AL99">
        <f t="shared" si="6"/>
        <v>0.51724999999999999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83.312533381127324</v>
      </c>
      <c r="L3">
        <v>6.0602400475341653</v>
      </c>
      <c r="M3">
        <v>61.480000000000004</v>
      </c>
      <c r="N3">
        <v>50.29</v>
      </c>
      <c r="O3">
        <v>71.03</v>
      </c>
      <c r="P3">
        <v>19.829999999999998</v>
      </c>
      <c r="Q3">
        <v>8.7050996483001146</v>
      </c>
      <c r="R3">
        <v>8.9700000000000006</v>
      </c>
      <c r="S3">
        <v>11.170000000000002</v>
      </c>
      <c r="T3">
        <v>0</v>
      </c>
      <c r="U3">
        <v>49.9</v>
      </c>
      <c r="V3">
        <v>7.6551</v>
      </c>
      <c r="W3">
        <v>14.39</v>
      </c>
      <c r="X3">
        <v>62.79</v>
      </c>
      <c r="Y3">
        <v>0</v>
      </c>
      <c r="Z3">
        <v>0</v>
      </c>
      <c r="AA3">
        <v>0</v>
      </c>
      <c r="AB3">
        <v>1.0144591147786945</v>
      </c>
      <c r="AC3">
        <v>0</v>
      </c>
      <c r="AD3">
        <v>3.8650719152157467</v>
      </c>
      <c r="AE3">
        <v>13.958180166540503</v>
      </c>
      <c r="AF3">
        <v>5.926901622718054</v>
      </c>
      <c r="AG3">
        <v>28.192444000000005</v>
      </c>
      <c r="AH3">
        <v>0</v>
      </c>
      <c r="AI3">
        <v>0</v>
      </c>
      <c r="AJ3">
        <v>0</v>
      </c>
      <c r="AK3">
        <v>22.08516312056738</v>
      </c>
      <c r="AL3">
        <v>9.1912289156626485</v>
      </c>
      <c r="AM3">
        <v>0</v>
      </c>
      <c r="AN3">
        <v>0</v>
      </c>
      <c r="AO3">
        <v>0</v>
      </c>
      <c r="AP3">
        <v>5.0464080000000004</v>
      </c>
      <c r="AQ3">
        <v>0</v>
      </c>
      <c r="AR3">
        <v>0.46996648550724623</v>
      </c>
      <c r="AS3">
        <v>1.936833184656557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547.26962960260846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108.00747922437672</v>
      </c>
      <c r="L4">
        <v>6.0602400475341653</v>
      </c>
      <c r="M4">
        <v>61.480000000000004</v>
      </c>
      <c r="N4">
        <v>50.29</v>
      </c>
      <c r="O4">
        <v>71.03</v>
      </c>
      <c r="P4">
        <v>19.84</v>
      </c>
      <c r="Q4">
        <v>8.7050996483001146</v>
      </c>
      <c r="R4">
        <v>8.9700000000000006</v>
      </c>
      <c r="S4">
        <v>11.170000000000002</v>
      </c>
      <c r="T4">
        <v>0</v>
      </c>
      <c r="U4">
        <v>49.9</v>
      </c>
      <c r="V4">
        <v>7.6551</v>
      </c>
      <c r="W4">
        <v>14.39</v>
      </c>
      <c r="X4">
        <v>62.79</v>
      </c>
      <c r="Y4">
        <v>0</v>
      </c>
      <c r="Z4">
        <v>0</v>
      </c>
      <c r="AA4">
        <v>0</v>
      </c>
      <c r="AB4">
        <v>1.0144591147786945</v>
      </c>
      <c r="AC4">
        <v>0</v>
      </c>
      <c r="AD4">
        <v>3.8650719152157467</v>
      </c>
      <c r="AE4">
        <v>13.958180166540503</v>
      </c>
      <c r="AF4">
        <v>5.926901622718054</v>
      </c>
      <c r="AG4">
        <v>28.192444000000005</v>
      </c>
      <c r="AH4">
        <v>0</v>
      </c>
      <c r="AI4">
        <v>0</v>
      </c>
      <c r="AJ4">
        <v>0</v>
      </c>
      <c r="AK4">
        <v>22.08516312056738</v>
      </c>
      <c r="AL4">
        <v>10.034255593803785</v>
      </c>
      <c r="AM4">
        <v>0</v>
      </c>
      <c r="AN4">
        <v>0</v>
      </c>
      <c r="AO4">
        <v>0</v>
      </c>
      <c r="AP4">
        <v>5.0464080000000004</v>
      </c>
      <c r="AQ4">
        <v>0</v>
      </c>
      <c r="AR4">
        <v>0.46996648550724623</v>
      </c>
      <c r="AS4">
        <v>1.936833184656557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572.817602123999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139.11000000000001</v>
      </c>
      <c r="L5">
        <v>6.0602400475341653</v>
      </c>
      <c r="M5">
        <v>61.480000000000004</v>
      </c>
      <c r="N5">
        <v>50.29</v>
      </c>
      <c r="O5">
        <v>71.03</v>
      </c>
      <c r="P5">
        <v>19.84</v>
      </c>
      <c r="Q5">
        <v>8.7050996483001146</v>
      </c>
      <c r="R5">
        <v>8.9700000000000006</v>
      </c>
      <c r="S5">
        <v>11.170000000000002</v>
      </c>
      <c r="T5">
        <v>0</v>
      </c>
      <c r="U5">
        <v>49.9</v>
      </c>
      <c r="V5">
        <v>7.6551</v>
      </c>
      <c r="W5">
        <v>14.39</v>
      </c>
      <c r="X5">
        <v>62.79</v>
      </c>
      <c r="Y5">
        <v>0</v>
      </c>
      <c r="Z5">
        <v>0</v>
      </c>
      <c r="AA5">
        <v>0</v>
      </c>
      <c r="AB5">
        <v>1.0144591147786945</v>
      </c>
      <c r="AC5">
        <v>0</v>
      </c>
      <c r="AD5">
        <v>3.8650719152157467</v>
      </c>
      <c r="AE5">
        <v>13.958180166540503</v>
      </c>
      <c r="AF5">
        <v>5.926901622718054</v>
      </c>
      <c r="AG5">
        <v>28.192444000000005</v>
      </c>
      <c r="AH5">
        <v>0</v>
      </c>
      <c r="AI5">
        <v>0</v>
      </c>
      <c r="AJ5">
        <v>0</v>
      </c>
      <c r="AK5">
        <v>22.08516312056738</v>
      </c>
      <c r="AL5">
        <v>57.094541308089489</v>
      </c>
      <c r="AM5">
        <v>0</v>
      </c>
      <c r="AN5">
        <v>0</v>
      </c>
      <c r="AO5">
        <v>0</v>
      </c>
      <c r="AP5">
        <v>5.0464080000000004</v>
      </c>
      <c r="AQ5">
        <v>0</v>
      </c>
      <c r="AR5">
        <v>0.93554076086956484</v>
      </c>
      <c r="AS5">
        <v>1.936833184656557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651.44598288927023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170.48250065980469</v>
      </c>
      <c r="L6">
        <v>6.0602400475341653</v>
      </c>
      <c r="M6">
        <v>61.480000000000004</v>
      </c>
      <c r="N6">
        <v>50.29</v>
      </c>
      <c r="O6">
        <v>71.03</v>
      </c>
      <c r="P6">
        <v>19.84</v>
      </c>
      <c r="Q6">
        <v>8.7050996483001146</v>
      </c>
      <c r="R6">
        <v>8.9700000000000006</v>
      </c>
      <c r="S6">
        <v>11.170000000000002</v>
      </c>
      <c r="T6">
        <v>0</v>
      </c>
      <c r="U6">
        <v>49.9</v>
      </c>
      <c r="V6">
        <v>7.6551</v>
      </c>
      <c r="W6">
        <v>14.39</v>
      </c>
      <c r="X6">
        <v>62.79</v>
      </c>
      <c r="Y6">
        <v>0</v>
      </c>
      <c r="Z6">
        <v>0</v>
      </c>
      <c r="AA6">
        <v>0</v>
      </c>
      <c r="AB6">
        <v>1.0144591147786945</v>
      </c>
      <c r="AC6">
        <v>0</v>
      </c>
      <c r="AD6">
        <v>3.8650719152157467</v>
      </c>
      <c r="AE6">
        <v>13.958180166540503</v>
      </c>
      <c r="AF6">
        <v>5.926901622718054</v>
      </c>
      <c r="AG6">
        <v>28.192444000000005</v>
      </c>
      <c r="AH6">
        <v>0</v>
      </c>
      <c r="AI6">
        <v>0</v>
      </c>
      <c r="AJ6">
        <v>0</v>
      </c>
      <c r="AK6">
        <v>22.08516312056738</v>
      </c>
      <c r="AL6">
        <v>57.094541308089489</v>
      </c>
      <c r="AM6">
        <v>0</v>
      </c>
      <c r="AN6">
        <v>0</v>
      </c>
      <c r="AO6">
        <v>0</v>
      </c>
      <c r="AP6">
        <v>2.1740400000000002</v>
      </c>
      <c r="AQ6">
        <v>0</v>
      </c>
      <c r="AR6">
        <v>0.93554076086956484</v>
      </c>
      <c r="AS6">
        <v>1.936833184656557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679.94611554907488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209.01999999999995</v>
      </c>
      <c r="L7">
        <v>6.0602400475341653</v>
      </c>
      <c r="M7">
        <v>61.480000000000004</v>
      </c>
      <c r="N7">
        <v>50.29</v>
      </c>
      <c r="O7">
        <v>71.03</v>
      </c>
      <c r="P7">
        <v>19.84</v>
      </c>
      <c r="Q7">
        <v>8.7050996483001146</v>
      </c>
      <c r="R7">
        <v>8.9700000000000006</v>
      </c>
      <c r="S7">
        <v>11.170000000000002</v>
      </c>
      <c r="T7">
        <v>0</v>
      </c>
      <c r="U7">
        <v>49.9</v>
      </c>
      <c r="V7">
        <v>7.6551</v>
      </c>
      <c r="W7">
        <v>14.39</v>
      </c>
      <c r="X7">
        <v>62.79</v>
      </c>
      <c r="Y7">
        <v>0</v>
      </c>
      <c r="Z7">
        <v>0</v>
      </c>
      <c r="AA7">
        <v>0</v>
      </c>
      <c r="AB7">
        <v>1.0144591147786945</v>
      </c>
      <c r="AC7">
        <v>0</v>
      </c>
      <c r="AD7">
        <v>0.55780015140045425</v>
      </c>
      <c r="AE7">
        <v>13.958180166540503</v>
      </c>
      <c r="AF7">
        <v>5.926901622718054</v>
      </c>
      <c r="AG7">
        <v>28.192444000000005</v>
      </c>
      <c r="AH7">
        <v>0</v>
      </c>
      <c r="AI7">
        <v>0</v>
      </c>
      <c r="AJ7">
        <v>0</v>
      </c>
      <c r="AK7">
        <v>22.08516312056738</v>
      </c>
      <c r="AL7">
        <v>57.094541308089489</v>
      </c>
      <c r="AM7">
        <v>0</v>
      </c>
      <c r="AN7">
        <v>0</v>
      </c>
      <c r="AO7">
        <v>0</v>
      </c>
      <c r="AP7">
        <v>2.1740400000000002</v>
      </c>
      <c r="AQ7">
        <v>0</v>
      </c>
      <c r="AR7">
        <v>0.93554076086956484</v>
      </c>
      <c r="AS7">
        <v>1.936833184656557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715.17634312545488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247.19</v>
      </c>
      <c r="L8">
        <v>6.0602400475341653</v>
      </c>
      <c r="M8">
        <v>61.480000000000004</v>
      </c>
      <c r="N8">
        <v>50.29</v>
      </c>
      <c r="O8">
        <v>71.03</v>
      </c>
      <c r="P8">
        <v>19.84</v>
      </c>
      <c r="Q8">
        <v>8.7050996483001146</v>
      </c>
      <c r="R8">
        <v>8.9700000000000006</v>
      </c>
      <c r="S8">
        <v>11.170000000000002</v>
      </c>
      <c r="T8">
        <v>0</v>
      </c>
      <c r="U8">
        <v>49.9</v>
      </c>
      <c r="V8">
        <v>7.6551</v>
      </c>
      <c r="W8">
        <v>14.39</v>
      </c>
      <c r="X8">
        <v>62.79</v>
      </c>
      <c r="Y8">
        <v>0</v>
      </c>
      <c r="Z8">
        <v>0</v>
      </c>
      <c r="AA8">
        <v>0</v>
      </c>
      <c r="AB8">
        <v>1.0144591147786945</v>
      </c>
      <c r="AC8">
        <v>0</v>
      </c>
      <c r="AD8">
        <v>0.55780015140045425</v>
      </c>
      <c r="AE8">
        <v>13.958180166540503</v>
      </c>
      <c r="AF8">
        <v>5.926901622718054</v>
      </c>
      <c r="AG8">
        <v>28.192444000000005</v>
      </c>
      <c r="AH8">
        <v>0</v>
      </c>
      <c r="AI8">
        <v>0</v>
      </c>
      <c r="AJ8">
        <v>0</v>
      </c>
      <c r="AK8">
        <v>22.08516312056738</v>
      </c>
      <c r="AL8">
        <v>57.094541308089489</v>
      </c>
      <c r="AM8">
        <v>0</v>
      </c>
      <c r="AN8">
        <v>0</v>
      </c>
      <c r="AO8">
        <v>0</v>
      </c>
      <c r="AP8">
        <v>2.1740400000000002</v>
      </c>
      <c r="AQ8">
        <v>0</v>
      </c>
      <c r="AR8">
        <v>0.93554076086956484</v>
      </c>
      <c r="AS8">
        <v>1.936833184656557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753.34634312545484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247.19</v>
      </c>
      <c r="L9">
        <v>6.0602400475341653</v>
      </c>
      <c r="M9">
        <v>61.480000000000004</v>
      </c>
      <c r="N9">
        <v>50.29</v>
      </c>
      <c r="O9">
        <v>71.03</v>
      </c>
      <c r="P9">
        <v>19.84</v>
      </c>
      <c r="Q9">
        <v>8.7050996483001146</v>
      </c>
      <c r="R9">
        <v>8.9700000000000006</v>
      </c>
      <c r="S9">
        <v>11.170000000000002</v>
      </c>
      <c r="T9">
        <v>0</v>
      </c>
      <c r="U9">
        <v>49.9</v>
      </c>
      <c r="V9">
        <v>7.6551</v>
      </c>
      <c r="W9">
        <v>14.39</v>
      </c>
      <c r="X9">
        <v>62.79</v>
      </c>
      <c r="Y9">
        <v>0</v>
      </c>
      <c r="Z9">
        <v>0</v>
      </c>
      <c r="AA9">
        <v>0</v>
      </c>
      <c r="AB9">
        <v>1.0144591147786945</v>
      </c>
      <c r="AC9">
        <v>0</v>
      </c>
      <c r="AD9">
        <v>0.55780015140045425</v>
      </c>
      <c r="AE9">
        <v>13.958180166540503</v>
      </c>
      <c r="AF9">
        <v>5.926901622718054</v>
      </c>
      <c r="AG9">
        <v>28.192444000000005</v>
      </c>
      <c r="AH9">
        <v>0</v>
      </c>
      <c r="AI9">
        <v>0</v>
      </c>
      <c r="AJ9">
        <v>0</v>
      </c>
      <c r="AK9">
        <v>22.08516312056738</v>
      </c>
      <c r="AL9">
        <v>10.034255593803785</v>
      </c>
      <c r="AM9">
        <v>0</v>
      </c>
      <c r="AN9">
        <v>0</v>
      </c>
      <c r="AO9">
        <v>0</v>
      </c>
      <c r="AP9">
        <v>5.0420160000000003</v>
      </c>
      <c r="AQ9">
        <v>0</v>
      </c>
      <c r="AR9">
        <v>0.70275362318840551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708.92124627348801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247.19</v>
      </c>
      <c r="L10">
        <v>6.0602400475341653</v>
      </c>
      <c r="M10">
        <v>61.480000000000004</v>
      </c>
      <c r="N10">
        <v>50.29</v>
      </c>
      <c r="O10">
        <v>71.03</v>
      </c>
      <c r="P10">
        <v>19.84</v>
      </c>
      <c r="Q10">
        <v>8.7050996483001146</v>
      </c>
      <c r="R10">
        <v>8.9700000000000006</v>
      </c>
      <c r="S10">
        <v>11.170000000000002</v>
      </c>
      <c r="T10">
        <v>0</v>
      </c>
      <c r="U10">
        <v>49.9</v>
      </c>
      <c r="V10">
        <v>7.6551</v>
      </c>
      <c r="W10">
        <v>14.39</v>
      </c>
      <c r="X10">
        <v>62.79</v>
      </c>
      <c r="Y10">
        <v>0</v>
      </c>
      <c r="Z10">
        <v>0</v>
      </c>
      <c r="AA10">
        <v>0</v>
      </c>
      <c r="AB10">
        <v>1.0144591147786945</v>
      </c>
      <c r="AC10">
        <v>0</v>
      </c>
      <c r="AD10">
        <v>0.55780015140045425</v>
      </c>
      <c r="AE10">
        <v>13.958180166540503</v>
      </c>
      <c r="AF10">
        <v>5.926901622718054</v>
      </c>
      <c r="AG10">
        <v>28.192444000000005</v>
      </c>
      <c r="AH10">
        <v>0</v>
      </c>
      <c r="AI10">
        <v>0</v>
      </c>
      <c r="AJ10">
        <v>0</v>
      </c>
      <c r="AK10">
        <v>22.08516312056738</v>
      </c>
      <c r="AL10">
        <v>1.6785929432013769</v>
      </c>
      <c r="AM10">
        <v>0</v>
      </c>
      <c r="AN10">
        <v>0</v>
      </c>
      <c r="AO10">
        <v>0</v>
      </c>
      <c r="AP10">
        <v>5.0420160000000003</v>
      </c>
      <c r="AQ10">
        <v>0</v>
      </c>
      <c r="AR10">
        <v>0.70275362318840551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700.56558362288558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247.19</v>
      </c>
      <c r="L11">
        <v>6.0602400475341653</v>
      </c>
      <c r="M11">
        <v>61.480000000000004</v>
      </c>
      <c r="N11">
        <v>50.29</v>
      </c>
      <c r="O11">
        <v>71.03</v>
      </c>
      <c r="P11">
        <v>19.84</v>
      </c>
      <c r="Q11">
        <v>8.7050996483001146</v>
      </c>
      <c r="R11">
        <v>8.9700000000000006</v>
      </c>
      <c r="S11">
        <v>11.170000000000002</v>
      </c>
      <c r="T11">
        <v>0</v>
      </c>
      <c r="U11">
        <v>49.9</v>
      </c>
      <c r="V11">
        <v>7.6551</v>
      </c>
      <c r="W11">
        <v>14.39</v>
      </c>
      <c r="X11">
        <v>62.79</v>
      </c>
      <c r="Y11">
        <v>0</v>
      </c>
      <c r="Z11">
        <v>0</v>
      </c>
      <c r="AA11">
        <v>0</v>
      </c>
      <c r="AB11">
        <v>1.0144591147786945</v>
      </c>
      <c r="AC11">
        <v>0</v>
      </c>
      <c r="AD11">
        <v>0.55780015140045425</v>
      </c>
      <c r="AE11">
        <v>13.958180166540503</v>
      </c>
      <c r="AF11">
        <v>5.926901622718054</v>
      </c>
      <c r="AG11">
        <v>28.192444000000005</v>
      </c>
      <c r="AH11">
        <v>0</v>
      </c>
      <c r="AI11">
        <v>0</v>
      </c>
      <c r="AJ11">
        <v>0</v>
      </c>
      <c r="AK11">
        <v>22.08516312056738</v>
      </c>
      <c r="AL11">
        <v>1.6785929432013769</v>
      </c>
      <c r="AM11">
        <v>0</v>
      </c>
      <c r="AN11">
        <v>0</v>
      </c>
      <c r="AO11">
        <v>0</v>
      </c>
      <c r="AP11">
        <v>5.0420160000000003</v>
      </c>
      <c r="AQ11">
        <v>0</v>
      </c>
      <c r="AR11">
        <v>0.70275362318840551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700.56558362288558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247.19</v>
      </c>
      <c r="L12">
        <v>6.0602400475341653</v>
      </c>
      <c r="M12">
        <v>61.480000000000004</v>
      </c>
      <c r="N12">
        <v>50.29</v>
      </c>
      <c r="O12">
        <v>71.03</v>
      </c>
      <c r="P12">
        <v>19.84</v>
      </c>
      <c r="Q12">
        <v>8.7050996483001146</v>
      </c>
      <c r="R12">
        <v>8.9700000000000006</v>
      </c>
      <c r="S12">
        <v>11.170000000000002</v>
      </c>
      <c r="T12">
        <v>0</v>
      </c>
      <c r="U12">
        <v>49.9</v>
      </c>
      <c r="V12">
        <v>7.6551</v>
      </c>
      <c r="W12">
        <v>14.39</v>
      </c>
      <c r="X12">
        <v>62.79</v>
      </c>
      <c r="Y12">
        <v>0</v>
      </c>
      <c r="Z12">
        <v>0</v>
      </c>
      <c r="AA12">
        <v>0</v>
      </c>
      <c r="AB12">
        <v>1.0144591147786945</v>
      </c>
      <c r="AC12">
        <v>0</v>
      </c>
      <c r="AD12">
        <v>0.55780015140045425</v>
      </c>
      <c r="AE12">
        <v>13.958180166540503</v>
      </c>
      <c r="AF12">
        <v>5.926901622718054</v>
      </c>
      <c r="AG12">
        <v>28.192444000000005</v>
      </c>
      <c r="AH12">
        <v>0</v>
      </c>
      <c r="AI12">
        <v>0</v>
      </c>
      <c r="AJ12">
        <v>0</v>
      </c>
      <c r="AK12">
        <v>22.08516312056738</v>
      </c>
      <c r="AL12">
        <v>1.6785929432013769</v>
      </c>
      <c r="AM12">
        <v>0</v>
      </c>
      <c r="AN12">
        <v>0</v>
      </c>
      <c r="AO12">
        <v>0</v>
      </c>
      <c r="AP12">
        <v>2.1740400000000002</v>
      </c>
      <c r="AQ12">
        <v>0</v>
      </c>
      <c r="AR12">
        <v>0.70275362318840551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697.69760762288558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247.19</v>
      </c>
      <c r="L13">
        <v>6.0602400475341653</v>
      </c>
      <c r="M13">
        <v>61.480000000000004</v>
      </c>
      <c r="N13">
        <v>50.29</v>
      </c>
      <c r="O13">
        <v>71.03</v>
      </c>
      <c r="P13">
        <v>19.84</v>
      </c>
      <c r="Q13">
        <v>8.7050996483001146</v>
      </c>
      <c r="R13">
        <v>8.9700000000000006</v>
      </c>
      <c r="S13">
        <v>11.170000000000002</v>
      </c>
      <c r="T13">
        <v>0</v>
      </c>
      <c r="U13">
        <v>49.9</v>
      </c>
      <c r="V13">
        <v>7.6551</v>
      </c>
      <c r="W13">
        <v>15.760000000000003</v>
      </c>
      <c r="X13">
        <v>62.79</v>
      </c>
      <c r="Y13">
        <v>0</v>
      </c>
      <c r="Z13">
        <v>0</v>
      </c>
      <c r="AA13">
        <v>0</v>
      </c>
      <c r="AB13">
        <v>1.0144591147786945</v>
      </c>
      <c r="AC13">
        <v>0</v>
      </c>
      <c r="AD13">
        <v>0.55780015140045425</v>
      </c>
      <c r="AE13">
        <v>13.958180166540503</v>
      </c>
      <c r="AF13">
        <v>5.926901622718054</v>
      </c>
      <c r="AG13">
        <v>28.192444000000005</v>
      </c>
      <c r="AH13">
        <v>0</v>
      </c>
      <c r="AI13">
        <v>0</v>
      </c>
      <c r="AJ13">
        <v>0</v>
      </c>
      <c r="AK13">
        <v>22.08516312056738</v>
      </c>
      <c r="AL13">
        <v>1.6785929432013769</v>
      </c>
      <c r="AM13">
        <v>0</v>
      </c>
      <c r="AN13">
        <v>0</v>
      </c>
      <c r="AO13">
        <v>0</v>
      </c>
      <c r="AP13">
        <v>2.1740400000000002</v>
      </c>
      <c r="AQ13">
        <v>0</v>
      </c>
      <c r="AR13">
        <v>0.70275362318840551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699.06760762288559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247.19</v>
      </c>
      <c r="L14">
        <v>6.0602400475341653</v>
      </c>
      <c r="M14">
        <v>61.480000000000004</v>
      </c>
      <c r="N14">
        <v>50.29</v>
      </c>
      <c r="O14">
        <v>71.03</v>
      </c>
      <c r="P14">
        <v>19.84</v>
      </c>
      <c r="Q14">
        <v>8.7050996483001146</v>
      </c>
      <c r="R14">
        <v>8.9700000000000006</v>
      </c>
      <c r="S14">
        <v>11.170000000000002</v>
      </c>
      <c r="T14">
        <v>0</v>
      </c>
      <c r="U14">
        <v>49.9</v>
      </c>
      <c r="V14">
        <v>7.6551</v>
      </c>
      <c r="W14">
        <v>15.93</v>
      </c>
      <c r="X14">
        <v>62.79</v>
      </c>
      <c r="Y14">
        <v>0</v>
      </c>
      <c r="Z14">
        <v>0</v>
      </c>
      <c r="AA14">
        <v>0</v>
      </c>
      <c r="AB14">
        <v>1.0144591147786945</v>
      </c>
      <c r="AC14">
        <v>0</v>
      </c>
      <c r="AD14">
        <v>0.55780015140045425</v>
      </c>
      <c r="AE14">
        <v>13.958180166540503</v>
      </c>
      <c r="AF14">
        <v>5.926901622718054</v>
      </c>
      <c r="AG14">
        <v>28.192444000000005</v>
      </c>
      <c r="AH14">
        <v>0</v>
      </c>
      <c r="AI14">
        <v>0</v>
      </c>
      <c r="AJ14">
        <v>0</v>
      </c>
      <c r="AK14">
        <v>22.08516312056738</v>
      </c>
      <c r="AL14">
        <v>1.6785929432013769</v>
      </c>
      <c r="AM14">
        <v>0</v>
      </c>
      <c r="AN14">
        <v>0</v>
      </c>
      <c r="AO14">
        <v>0</v>
      </c>
      <c r="AP14">
        <v>2.1740400000000002</v>
      </c>
      <c r="AQ14">
        <v>0</v>
      </c>
      <c r="AR14">
        <v>0.70275362318840551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699.23760762288555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245.66</v>
      </c>
      <c r="L15">
        <v>6.0602400475341653</v>
      </c>
      <c r="M15">
        <v>61.480000000000004</v>
      </c>
      <c r="N15">
        <v>50.29</v>
      </c>
      <c r="O15">
        <v>71.03</v>
      </c>
      <c r="P15">
        <v>19.84</v>
      </c>
      <c r="Q15">
        <v>8.7050966608084348</v>
      </c>
      <c r="R15">
        <v>8.9700000000000006</v>
      </c>
      <c r="S15">
        <v>11.17</v>
      </c>
      <c r="T15">
        <v>0</v>
      </c>
      <c r="U15">
        <v>49.9</v>
      </c>
      <c r="V15">
        <v>7.6551</v>
      </c>
      <c r="W15">
        <v>15.93</v>
      </c>
      <c r="X15">
        <v>62.79</v>
      </c>
      <c r="Y15">
        <v>0</v>
      </c>
      <c r="Z15">
        <v>0</v>
      </c>
      <c r="AA15">
        <v>0</v>
      </c>
      <c r="AB15">
        <v>1.0144591147786945</v>
      </c>
      <c r="AC15">
        <v>0</v>
      </c>
      <c r="AD15">
        <v>3.8650719152157467</v>
      </c>
      <c r="AE15">
        <v>13.958180166540503</v>
      </c>
      <c r="AF15">
        <v>5.926901622718054</v>
      </c>
      <c r="AG15">
        <v>28.192444000000005</v>
      </c>
      <c r="AH15">
        <v>0</v>
      </c>
      <c r="AI15">
        <v>0</v>
      </c>
      <c r="AJ15">
        <v>0</v>
      </c>
      <c r="AK15">
        <v>22.08516312056738</v>
      </c>
      <c r="AL15">
        <v>1.6785929432013769</v>
      </c>
      <c r="AM15">
        <v>0</v>
      </c>
      <c r="AN15">
        <v>0</v>
      </c>
      <c r="AO15">
        <v>0</v>
      </c>
      <c r="AP15">
        <v>2.1740400000000002</v>
      </c>
      <c r="AQ15">
        <v>0</v>
      </c>
      <c r="AR15">
        <v>0.70275362318840551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701.01487639920913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245.66</v>
      </c>
      <c r="L16">
        <v>6.0602400475341653</v>
      </c>
      <c r="M16">
        <v>61.480000000000004</v>
      </c>
      <c r="N16">
        <v>50.29</v>
      </c>
      <c r="O16">
        <v>71.03</v>
      </c>
      <c r="P16">
        <v>19.84</v>
      </c>
      <c r="Q16">
        <v>8.7050966608084348</v>
      </c>
      <c r="R16">
        <v>8.9700000000000006</v>
      </c>
      <c r="S16">
        <v>11.17</v>
      </c>
      <c r="T16">
        <v>0</v>
      </c>
      <c r="U16">
        <v>49.9</v>
      </c>
      <c r="V16">
        <v>7.6551</v>
      </c>
      <c r="W16">
        <v>16.624392177589851</v>
      </c>
      <c r="X16">
        <v>62.79</v>
      </c>
      <c r="Y16">
        <v>0</v>
      </c>
      <c r="Z16">
        <v>0</v>
      </c>
      <c r="AA16">
        <v>0</v>
      </c>
      <c r="AB16">
        <v>1.0144591147786945</v>
      </c>
      <c r="AC16">
        <v>0</v>
      </c>
      <c r="AD16">
        <v>3.8650719152157467</v>
      </c>
      <c r="AE16">
        <v>13.958180166540503</v>
      </c>
      <c r="AF16">
        <v>5.926901622718054</v>
      </c>
      <c r="AG16">
        <v>28.192444000000005</v>
      </c>
      <c r="AH16">
        <v>0</v>
      </c>
      <c r="AI16">
        <v>0</v>
      </c>
      <c r="AJ16">
        <v>0</v>
      </c>
      <c r="AK16">
        <v>22.08516312056738</v>
      </c>
      <c r="AL16">
        <v>1.6785929432013769</v>
      </c>
      <c r="AM16">
        <v>0</v>
      </c>
      <c r="AN16">
        <v>0</v>
      </c>
      <c r="AO16">
        <v>0</v>
      </c>
      <c r="AP16">
        <v>2.1740400000000002</v>
      </c>
      <c r="AQ16">
        <v>0</v>
      </c>
      <c r="AR16">
        <v>0.70275362318840551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701.70926857679899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245.66</v>
      </c>
      <c r="L17">
        <v>6.0602400475341653</v>
      </c>
      <c r="M17">
        <v>61.480000000000004</v>
      </c>
      <c r="N17">
        <v>50.29</v>
      </c>
      <c r="O17">
        <v>0</v>
      </c>
      <c r="P17">
        <v>19.84</v>
      </c>
      <c r="Q17">
        <v>8.7050966608084348</v>
      </c>
      <c r="R17">
        <v>8.9700000000000006</v>
      </c>
      <c r="S17">
        <v>11.17</v>
      </c>
      <c r="T17">
        <v>0</v>
      </c>
      <c r="U17">
        <v>49.9</v>
      </c>
      <c r="V17">
        <v>7.6551</v>
      </c>
      <c r="W17">
        <v>16.7</v>
      </c>
      <c r="X17">
        <v>59.969999999999985</v>
      </c>
      <c r="Y17">
        <v>0</v>
      </c>
      <c r="Z17">
        <v>0</v>
      </c>
      <c r="AA17">
        <v>0</v>
      </c>
      <c r="AB17">
        <v>1.0144591147786945</v>
      </c>
      <c r="AC17">
        <v>0</v>
      </c>
      <c r="AD17">
        <v>3.8650719152157467</v>
      </c>
      <c r="AE17">
        <v>13.958180166540503</v>
      </c>
      <c r="AF17">
        <v>5.926901622718054</v>
      </c>
      <c r="AG17">
        <v>28.192444000000005</v>
      </c>
      <c r="AH17">
        <v>0</v>
      </c>
      <c r="AI17">
        <v>0</v>
      </c>
      <c r="AJ17">
        <v>0</v>
      </c>
      <c r="AK17">
        <v>22.08516312056738</v>
      </c>
      <c r="AL17">
        <v>1.6785929432013769</v>
      </c>
      <c r="AM17">
        <v>0</v>
      </c>
      <c r="AN17">
        <v>0</v>
      </c>
      <c r="AO17">
        <v>0</v>
      </c>
      <c r="AP17">
        <v>2.1740400000000002</v>
      </c>
      <c r="AQ17">
        <v>0</v>
      </c>
      <c r="AR17">
        <v>0.70275362318840551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627.9348763992092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245.66</v>
      </c>
      <c r="L18">
        <v>6.0602400475341653</v>
      </c>
      <c r="M18">
        <v>61.480000000000004</v>
      </c>
      <c r="N18">
        <v>50.29</v>
      </c>
      <c r="O18">
        <v>0</v>
      </c>
      <c r="P18">
        <v>19.84</v>
      </c>
      <c r="Q18">
        <v>8.7050966608084348</v>
      </c>
      <c r="R18">
        <v>8.9700000000000006</v>
      </c>
      <c r="S18">
        <v>11.17</v>
      </c>
      <c r="T18">
        <v>0</v>
      </c>
      <c r="U18">
        <v>49.9</v>
      </c>
      <c r="V18">
        <v>7.6551</v>
      </c>
      <c r="W18">
        <v>17.215608263198163</v>
      </c>
      <c r="X18">
        <v>59.969999999999985</v>
      </c>
      <c r="Y18">
        <v>0</v>
      </c>
      <c r="Z18">
        <v>0</v>
      </c>
      <c r="AA18">
        <v>0</v>
      </c>
      <c r="AB18">
        <v>1.0144591147786945</v>
      </c>
      <c r="AC18">
        <v>0</v>
      </c>
      <c r="AD18">
        <v>3.8650719152157467</v>
      </c>
      <c r="AE18">
        <v>13.958180166540503</v>
      </c>
      <c r="AF18">
        <v>5.926901622718054</v>
      </c>
      <c r="AG18">
        <v>28.192444000000005</v>
      </c>
      <c r="AH18">
        <v>0</v>
      </c>
      <c r="AI18">
        <v>0</v>
      </c>
      <c r="AJ18">
        <v>0</v>
      </c>
      <c r="AK18">
        <v>22.08516312056738</v>
      </c>
      <c r="AL18">
        <v>1.6785929432013769</v>
      </c>
      <c r="AM18">
        <v>0</v>
      </c>
      <c r="AN18">
        <v>0</v>
      </c>
      <c r="AO18">
        <v>0</v>
      </c>
      <c r="AP18">
        <v>2.1740400000000002</v>
      </c>
      <c r="AQ18">
        <v>0</v>
      </c>
      <c r="AR18">
        <v>0.70275362318840551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628.45048466240746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245.66</v>
      </c>
      <c r="L19">
        <v>6.0602400475341653</v>
      </c>
      <c r="M19">
        <v>61.480000000000004</v>
      </c>
      <c r="N19">
        <v>50.29</v>
      </c>
      <c r="O19">
        <v>0</v>
      </c>
      <c r="P19">
        <v>19.84</v>
      </c>
      <c r="Q19">
        <v>8.7050966608084348</v>
      </c>
      <c r="R19">
        <v>8.9700000000000006</v>
      </c>
      <c r="S19">
        <v>11.17</v>
      </c>
      <c r="T19">
        <v>0</v>
      </c>
      <c r="U19">
        <v>49.9</v>
      </c>
      <c r="V19">
        <v>7.6551</v>
      </c>
      <c r="W19">
        <v>17.215608263198163</v>
      </c>
      <c r="X19">
        <v>59.969999999999985</v>
      </c>
      <c r="Y19">
        <v>0</v>
      </c>
      <c r="Z19">
        <v>0</v>
      </c>
      <c r="AA19">
        <v>0</v>
      </c>
      <c r="AB19">
        <v>1.0144591147786945</v>
      </c>
      <c r="AC19">
        <v>0</v>
      </c>
      <c r="AD19">
        <v>3.8650719152157467</v>
      </c>
      <c r="AE19">
        <v>13.958180166540503</v>
      </c>
      <c r="AF19">
        <v>5.926901622718054</v>
      </c>
      <c r="AG19">
        <v>28.192444000000005</v>
      </c>
      <c r="AH19">
        <v>0</v>
      </c>
      <c r="AI19">
        <v>0</v>
      </c>
      <c r="AJ19">
        <v>0</v>
      </c>
      <c r="AK19">
        <v>22.08516312056738</v>
      </c>
      <c r="AL19">
        <v>1.6785929432013769</v>
      </c>
      <c r="AM19">
        <v>0</v>
      </c>
      <c r="AN19">
        <v>0</v>
      </c>
      <c r="AO19">
        <v>0</v>
      </c>
      <c r="AP19">
        <v>2.1740400000000002</v>
      </c>
      <c r="AQ19">
        <v>0</v>
      </c>
      <c r="AR19">
        <v>0.70275362318840551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628.45048466240746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245.66</v>
      </c>
      <c r="L20">
        <v>6.0602400475341653</v>
      </c>
      <c r="M20">
        <v>61.480000000000004</v>
      </c>
      <c r="N20">
        <v>50.29</v>
      </c>
      <c r="O20">
        <v>0</v>
      </c>
      <c r="P20">
        <v>19.84</v>
      </c>
      <c r="Q20">
        <v>8.7050966608084348</v>
      </c>
      <c r="R20">
        <v>8.9700000000000006</v>
      </c>
      <c r="S20">
        <v>11.17</v>
      </c>
      <c r="T20">
        <v>0</v>
      </c>
      <c r="U20">
        <v>49.9</v>
      </c>
      <c r="V20">
        <v>7.6551</v>
      </c>
      <c r="W20">
        <v>17.739999999999998</v>
      </c>
      <c r="X20">
        <v>59.969999999999985</v>
      </c>
      <c r="Y20">
        <v>0</v>
      </c>
      <c r="Z20">
        <v>0</v>
      </c>
      <c r="AA20">
        <v>0</v>
      </c>
      <c r="AB20">
        <v>1.0144591147786945</v>
      </c>
      <c r="AC20">
        <v>0</v>
      </c>
      <c r="AD20">
        <v>3.8650719152157467</v>
      </c>
      <c r="AE20">
        <v>13.958180166540503</v>
      </c>
      <c r="AF20">
        <v>5.926901622718054</v>
      </c>
      <c r="AG20">
        <v>28.192444000000005</v>
      </c>
      <c r="AH20">
        <v>0</v>
      </c>
      <c r="AI20">
        <v>0</v>
      </c>
      <c r="AJ20">
        <v>0</v>
      </c>
      <c r="AK20">
        <v>22.08516312056738</v>
      </c>
      <c r="AL20">
        <v>1.6785929432013769</v>
      </c>
      <c r="AM20">
        <v>0</v>
      </c>
      <c r="AN20">
        <v>0</v>
      </c>
      <c r="AO20">
        <v>0</v>
      </c>
      <c r="AP20">
        <v>2.1740400000000002</v>
      </c>
      <c r="AQ20">
        <v>0</v>
      </c>
      <c r="AR20">
        <v>0.70275362318840551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628.97487639920928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245.66</v>
      </c>
      <c r="L21">
        <v>6.0602400475341653</v>
      </c>
      <c r="M21">
        <v>61.480000000000004</v>
      </c>
      <c r="N21">
        <v>50.29</v>
      </c>
      <c r="O21">
        <v>0</v>
      </c>
      <c r="P21">
        <v>19.84</v>
      </c>
      <c r="Q21">
        <v>8.7050966608084348</v>
      </c>
      <c r="R21">
        <v>8.9700000000000006</v>
      </c>
      <c r="S21">
        <v>11.17</v>
      </c>
      <c r="T21">
        <v>0</v>
      </c>
      <c r="U21">
        <v>49.9</v>
      </c>
      <c r="V21">
        <v>7.6551</v>
      </c>
      <c r="W21">
        <v>14.394130309988519</v>
      </c>
      <c r="X21">
        <v>59.969999999999985</v>
      </c>
      <c r="Y21">
        <v>0</v>
      </c>
      <c r="Z21">
        <v>0</v>
      </c>
      <c r="AA21">
        <v>0</v>
      </c>
      <c r="AB21">
        <v>1.0144591147786945</v>
      </c>
      <c r="AC21">
        <v>0</v>
      </c>
      <c r="AD21">
        <v>3.8650719152157467</v>
      </c>
      <c r="AE21">
        <v>13.958180166540503</v>
      </c>
      <c r="AF21">
        <v>5.926901622718054</v>
      </c>
      <c r="AG21">
        <v>28.192444000000005</v>
      </c>
      <c r="AH21">
        <v>9.9039028511087626</v>
      </c>
      <c r="AI21">
        <v>0</v>
      </c>
      <c r="AJ21">
        <v>0</v>
      </c>
      <c r="AK21">
        <v>22.08516312056738</v>
      </c>
      <c r="AL21">
        <v>9.1912289156626485</v>
      </c>
      <c r="AM21">
        <v>0</v>
      </c>
      <c r="AN21">
        <v>0</v>
      </c>
      <c r="AO21">
        <v>0</v>
      </c>
      <c r="AP21">
        <v>2.4375599999999999</v>
      </c>
      <c r="AQ21">
        <v>0</v>
      </c>
      <c r="AR21">
        <v>0.70275362318840551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643.30906553276782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245.66</v>
      </c>
      <c r="L22">
        <v>6.0602400475341653</v>
      </c>
      <c r="M22">
        <v>61.480000000000004</v>
      </c>
      <c r="N22">
        <v>50.29</v>
      </c>
      <c r="O22">
        <v>0</v>
      </c>
      <c r="P22">
        <v>19.84</v>
      </c>
      <c r="Q22">
        <v>8.7050966608084348</v>
      </c>
      <c r="R22">
        <v>8.9700000000000006</v>
      </c>
      <c r="S22">
        <v>11.17</v>
      </c>
      <c r="T22">
        <v>0</v>
      </c>
      <c r="U22">
        <v>49.9</v>
      </c>
      <c r="V22">
        <v>7.6551</v>
      </c>
      <c r="W22">
        <v>14.394130309988519</v>
      </c>
      <c r="X22">
        <v>59.969999999999985</v>
      </c>
      <c r="Y22">
        <v>0</v>
      </c>
      <c r="Z22">
        <v>0</v>
      </c>
      <c r="AA22">
        <v>0</v>
      </c>
      <c r="AB22">
        <v>1.0144591147786945</v>
      </c>
      <c r="AC22">
        <v>0</v>
      </c>
      <c r="AD22">
        <v>3.8650719152157467</v>
      </c>
      <c r="AE22">
        <v>13.958180166540503</v>
      </c>
      <c r="AF22">
        <v>5.926901622718054</v>
      </c>
      <c r="AG22">
        <v>28.192444000000005</v>
      </c>
      <c r="AH22">
        <v>19.807805702217525</v>
      </c>
      <c r="AI22">
        <v>0</v>
      </c>
      <c r="AJ22">
        <v>0</v>
      </c>
      <c r="AK22">
        <v>22.08516312056738</v>
      </c>
      <c r="AL22">
        <v>9.1912289156626485</v>
      </c>
      <c r="AM22">
        <v>0</v>
      </c>
      <c r="AN22">
        <v>0</v>
      </c>
      <c r="AO22">
        <v>0</v>
      </c>
      <c r="AP22">
        <v>2.4375599999999999</v>
      </c>
      <c r="AQ22">
        <v>0</v>
      </c>
      <c r="AR22">
        <v>0.70275362318840551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653.2129683838765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245.66</v>
      </c>
      <c r="L23">
        <v>6.0602400475341653</v>
      </c>
      <c r="M23">
        <v>61.480000000000004</v>
      </c>
      <c r="N23">
        <v>50.29</v>
      </c>
      <c r="O23">
        <v>0</v>
      </c>
      <c r="P23">
        <v>19.84</v>
      </c>
      <c r="Q23">
        <v>8.7050966608084348</v>
      </c>
      <c r="R23">
        <v>8.9700000000000006</v>
      </c>
      <c r="S23">
        <v>11.17</v>
      </c>
      <c r="T23">
        <v>0</v>
      </c>
      <c r="U23">
        <v>49.9</v>
      </c>
      <c r="V23">
        <v>7.6551</v>
      </c>
      <c r="W23">
        <v>14.395921835174169</v>
      </c>
      <c r="X23">
        <v>59.969999999999985</v>
      </c>
      <c r="Y23">
        <v>0</v>
      </c>
      <c r="Z23">
        <v>0</v>
      </c>
      <c r="AA23">
        <v>0</v>
      </c>
      <c r="AB23">
        <v>1.0144591147786945</v>
      </c>
      <c r="AC23">
        <v>0</v>
      </c>
      <c r="AD23">
        <v>3.8650719152157467</v>
      </c>
      <c r="AE23">
        <v>13.958180166540503</v>
      </c>
      <c r="AF23">
        <v>5.926901622718054</v>
      </c>
      <c r="AG23">
        <v>28.192444000000005</v>
      </c>
      <c r="AH23">
        <v>19.807805702217525</v>
      </c>
      <c r="AI23">
        <v>0</v>
      </c>
      <c r="AJ23">
        <v>0</v>
      </c>
      <c r="AK23">
        <v>22.08516312056738</v>
      </c>
      <c r="AL23">
        <v>9.1912289156626485</v>
      </c>
      <c r="AM23">
        <v>0</v>
      </c>
      <c r="AN23">
        <v>0</v>
      </c>
      <c r="AO23">
        <v>0</v>
      </c>
      <c r="AP23">
        <v>2.4375599999999999</v>
      </c>
      <c r="AQ23">
        <v>9.9747825396825398</v>
      </c>
      <c r="AR23">
        <v>0.70275362318840551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663.18954244874476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245.66</v>
      </c>
      <c r="L24">
        <v>6.0602400475341653</v>
      </c>
      <c r="M24">
        <v>61.480000000000004</v>
      </c>
      <c r="N24">
        <v>50.29</v>
      </c>
      <c r="O24">
        <v>0</v>
      </c>
      <c r="P24">
        <v>19.84</v>
      </c>
      <c r="Q24">
        <v>8.7050966608084348</v>
      </c>
      <c r="R24">
        <v>8.9700000000000006</v>
      </c>
      <c r="S24">
        <v>11.17</v>
      </c>
      <c r="T24">
        <v>0</v>
      </c>
      <c r="U24">
        <v>49.9</v>
      </c>
      <c r="V24">
        <v>7.6551</v>
      </c>
      <c r="W24">
        <v>14.395921835174169</v>
      </c>
      <c r="X24">
        <v>59.969999999999985</v>
      </c>
      <c r="Y24">
        <v>0</v>
      </c>
      <c r="Z24">
        <v>0</v>
      </c>
      <c r="AA24">
        <v>0</v>
      </c>
      <c r="AB24">
        <v>1.0144591147786945</v>
      </c>
      <c r="AC24">
        <v>0</v>
      </c>
      <c r="AD24">
        <v>3.8650719152157467</v>
      </c>
      <c r="AE24">
        <v>13.958180166540503</v>
      </c>
      <c r="AF24">
        <v>5.926901622718054</v>
      </c>
      <c r="AG24">
        <v>28.192444000000005</v>
      </c>
      <c r="AH24">
        <v>29.711708553326293</v>
      </c>
      <c r="AI24">
        <v>0</v>
      </c>
      <c r="AJ24">
        <v>0</v>
      </c>
      <c r="AK24">
        <v>22.08516312056738</v>
      </c>
      <c r="AL24">
        <v>9.1912289156626485</v>
      </c>
      <c r="AM24">
        <v>0</v>
      </c>
      <c r="AN24">
        <v>0</v>
      </c>
      <c r="AO24">
        <v>0</v>
      </c>
      <c r="AP24">
        <v>2.4375599999999999</v>
      </c>
      <c r="AQ24">
        <v>20.628876190476191</v>
      </c>
      <c r="AR24">
        <v>0.70275362318840551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683.74753895064714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245.66</v>
      </c>
      <c r="L25">
        <v>6.0602400475341653</v>
      </c>
      <c r="M25">
        <v>61.480000000000004</v>
      </c>
      <c r="N25">
        <v>50.29</v>
      </c>
      <c r="O25">
        <v>0</v>
      </c>
      <c r="P25">
        <v>19.84</v>
      </c>
      <c r="Q25">
        <v>8.7050966608084348</v>
      </c>
      <c r="R25">
        <v>8.9700000000000006</v>
      </c>
      <c r="S25">
        <v>11.17</v>
      </c>
      <c r="T25">
        <v>0</v>
      </c>
      <c r="U25">
        <v>49.9</v>
      </c>
      <c r="V25">
        <v>7.6543940264215982</v>
      </c>
      <c r="W25">
        <v>14.395921835174169</v>
      </c>
      <c r="X25">
        <v>59.969999999999985</v>
      </c>
      <c r="Y25">
        <v>0</v>
      </c>
      <c r="Z25">
        <v>0.46553272727272721</v>
      </c>
      <c r="AA25">
        <v>0</v>
      </c>
      <c r="AB25">
        <v>1.0144591147786945</v>
      </c>
      <c r="AC25">
        <v>0</v>
      </c>
      <c r="AD25">
        <v>3.8650719152157467</v>
      </c>
      <c r="AE25">
        <v>13.958180166540503</v>
      </c>
      <c r="AF25">
        <v>5.926901622718054</v>
      </c>
      <c r="AG25">
        <v>28.192444000000005</v>
      </c>
      <c r="AH25">
        <v>39.61561140443505</v>
      </c>
      <c r="AI25">
        <v>0</v>
      </c>
      <c r="AJ25">
        <v>0</v>
      </c>
      <c r="AK25">
        <v>22.08516312056738</v>
      </c>
      <c r="AL25">
        <v>9.1912289156626485</v>
      </c>
      <c r="AM25">
        <v>0</v>
      </c>
      <c r="AN25">
        <v>0</v>
      </c>
      <c r="AO25">
        <v>0</v>
      </c>
      <c r="AP25">
        <v>2.4375599999999999</v>
      </c>
      <c r="AQ25">
        <v>20.628876190476191</v>
      </c>
      <c r="AR25">
        <v>0.93554076086956484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694.34905569313139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245.66</v>
      </c>
      <c r="L26">
        <v>6.0602400475341653</v>
      </c>
      <c r="M26">
        <v>61.480000000000004</v>
      </c>
      <c r="N26">
        <v>50.29</v>
      </c>
      <c r="O26">
        <v>0</v>
      </c>
      <c r="P26">
        <v>19.84</v>
      </c>
      <c r="Q26">
        <v>8.7050966608084348</v>
      </c>
      <c r="R26">
        <v>8.9700000000000006</v>
      </c>
      <c r="S26">
        <v>11.17</v>
      </c>
      <c r="T26">
        <v>0</v>
      </c>
      <c r="U26">
        <v>49.9</v>
      </c>
      <c r="V26">
        <v>7.6543940264215982</v>
      </c>
      <c r="W26">
        <v>14.395921835174169</v>
      </c>
      <c r="X26">
        <v>59.969999999999985</v>
      </c>
      <c r="Y26">
        <v>0</v>
      </c>
      <c r="Z26">
        <v>0.93106545454545442</v>
      </c>
      <c r="AA26">
        <v>0</v>
      </c>
      <c r="AB26">
        <v>1.6951567891972987</v>
      </c>
      <c r="AC26">
        <v>4.0979024658394847</v>
      </c>
      <c r="AD26">
        <v>7.734535957607874</v>
      </c>
      <c r="AE26">
        <v>13.958180166540503</v>
      </c>
      <c r="AF26">
        <v>5.926901622718054</v>
      </c>
      <c r="AG26">
        <v>28.192444000000005</v>
      </c>
      <c r="AH26">
        <v>49.519514255543818</v>
      </c>
      <c r="AI26">
        <v>1.0804289080911231</v>
      </c>
      <c r="AJ26">
        <v>0</v>
      </c>
      <c r="AK26">
        <v>22.08516312056738</v>
      </c>
      <c r="AL26">
        <v>9.1912289156626485</v>
      </c>
      <c r="AM26">
        <v>0</v>
      </c>
      <c r="AN26">
        <v>0</v>
      </c>
      <c r="AO26">
        <v>0</v>
      </c>
      <c r="AP26">
        <v>2.4375599999999999</v>
      </c>
      <c r="AQ26">
        <v>30.95024603174603</v>
      </c>
      <c r="AR26">
        <v>14.959867753623184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738.79268119627773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245.66</v>
      </c>
      <c r="L27">
        <v>6.0602400475341653</v>
      </c>
      <c r="M27">
        <v>61.480000000000004</v>
      </c>
      <c r="N27">
        <v>50.29</v>
      </c>
      <c r="O27">
        <v>0</v>
      </c>
      <c r="P27">
        <v>19.84</v>
      </c>
      <c r="Q27">
        <v>8.7050966608084348</v>
      </c>
      <c r="R27">
        <v>8.9700000000000006</v>
      </c>
      <c r="S27">
        <v>11.17</v>
      </c>
      <c r="T27">
        <v>0</v>
      </c>
      <c r="U27">
        <v>49.9</v>
      </c>
      <c r="V27">
        <v>7.6543940264215982</v>
      </c>
      <c r="W27">
        <v>14.395921835174169</v>
      </c>
      <c r="X27">
        <v>59.969999999999985</v>
      </c>
      <c r="Y27">
        <v>0</v>
      </c>
      <c r="Z27">
        <v>1.3965981818181816</v>
      </c>
      <c r="AA27">
        <v>5.0161265822784822</v>
      </c>
      <c r="AB27">
        <v>5.0810787696924224</v>
      </c>
      <c r="AC27">
        <v>8.1958049316789694</v>
      </c>
      <c r="AD27">
        <v>11.604000000000003</v>
      </c>
      <c r="AE27">
        <v>13.958180166540503</v>
      </c>
      <c r="AF27">
        <v>5.926901622718054</v>
      </c>
      <c r="AG27">
        <v>28.192444000000005</v>
      </c>
      <c r="AH27">
        <v>59.423417106652586</v>
      </c>
      <c r="AI27">
        <v>2.6922882953652785</v>
      </c>
      <c r="AJ27">
        <v>0</v>
      </c>
      <c r="AK27">
        <v>22.08516312056738</v>
      </c>
      <c r="AL27">
        <v>9.1912289156626485</v>
      </c>
      <c r="AM27">
        <v>0</v>
      </c>
      <c r="AN27">
        <v>0</v>
      </c>
      <c r="AO27">
        <v>0</v>
      </c>
      <c r="AP27">
        <v>2.4375599999999999</v>
      </c>
      <c r="AQ27">
        <v>41.597407936507935</v>
      </c>
      <c r="AR27">
        <v>14.959867753623184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777.7905531377005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245.66</v>
      </c>
      <c r="L28">
        <v>6.0602400475341653</v>
      </c>
      <c r="M28">
        <v>61.480000000000004</v>
      </c>
      <c r="N28">
        <v>50.29</v>
      </c>
      <c r="O28">
        <v>0</v>
      </c>
      <c r="P28">
        <v>19.84</v>
      </c>
      <c r="Q28">
        <v>8.7050966608084348</v>
      </c>
      <c r="R28">
        <v>8.9700000000000006</v>
      </c>
      <c r="S28">
        <v>11.17</v>
      </c>
      <c r="T28">
        <v>0</v>
      </c>
      <c r="U28">
        <v>49.9</v>
      </c>
      <c r="V28">
        <v>7.6543940264215982</v>
      </c>
      <c r="W28">
        <v>14.395921835174169</v>
      </c>
      <c r="X28">
        <v>59.969999999999985</v>
      </c>
      <c r="Y28">
        <v>0</v>
      </c>
      <c r="Z28">
        <v>8.2829690909090896</v>
      </c>
      <c r="AA28">
        <v>5.9517088607594948</v>
      </c>
      <c r="AB28">
        <v>16.727596399099774</v>
      </c>
      <c r="AC28">
        <v>12.306883932778387</v>
      </c>
      <c r="AD28">
        <v>15.477856169568513</v>
      </c>
      <c r="AE28">
        <v>20.932878122634371</v>
      </c>
      <c r="AF28">
        <v>13.17782454361055</v>
      </c>
      <c r="AG28">
        <v>28.192444000000005</v>
      </c>
      <c r="AH28">
        <v>59.423417106652586</v>
      </c>
      <c r="AI28">
        <v>14.014831893165747</v>
      </c>
      <c r="AJ28">
        <v>0</v>
      </c>
      <c r="AK28">
        <v>22.08516312056738</v>
      </c>
      <c r="AL28">
        <v>9.1912289156626485</v>
      </c>
      <c r="AM28">
        <v>2.2309317329332332</v>
      </c>
      <c r="AN28">
        <v>0</v>
      </c>
      <c r="AO28">
        <v>0</v>
      </c>
      <c r="AP28">
        <v>2.4375599999999999</v>
      </c>
      <c r="AQ28">
        <v>41.597407936507935</v>
      </c>
      <c r="AR28">
        <v>1.4011150362318836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819.46430261567639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245.66</v>
      </c>
      <c r="L29">
        <v>6.0602400475341653</v>
      </c>
      <c r="M29">
        <v>61.480000000000004</v>
      </c>
      <c r="N29">
        <v>50.29</v>
      </c>
      <c r="O29">
        <v>0</v>
      </c>
      <c r="P29">
        <v>19.84</v>
      </c>
      <c r="Q29">
        <v>8.7050966608084348</v>
      </c>
      <c r="R29">
        <v>8.9700000000000006</v>
      </c>
      <c r="S29">
        <v>11.17</v>
      </c>
      <c r="T29">
        <v>0</v>
      </c>
      <c r="U29">
        <v>49.9</v>
      </c>
      <c r="V29">
        <v>7.6543940264215982</v>
      </c>
      <c r="W29">
        <v>14.395921835174169</v>
      </c>
      <c r="X29">
        <v>59.969999999999985</v>
      </c>
      <c r="Y29">
        <v>0</v>
      </c>
      <c r="Z29">
        <v>8.2829690909090896</v>
      </c>
      <c r="AA29">
        <v>5.9517088607594948</v>
      </c>
      <c r="AB29">
        <v>16.727596399099774</v>
      </c>
      <c r="AC29">
        <v>12.306883932778387</v>
      </c>
      <c r="AD29">
        <v>15.477856169568513</v>
      </c>
      <c r="AE29">
        <v>20.932878122634371</v>
      </c>
      <c r="AF29">
        <v>13.17782454361055</v>
      </c>
      <c r="AG29">
        <v>28.192444000000005</v>
      </c>
      <c r="AH29">
        <v>59.423417106652586</v>
      </c>
      <c r="AI29">
        <v>14.014831893165747</v>
      </c>
      <c r="AJ29">
        <v>0</v>
      </c>
      <c r="AK29">
        <v>22.08516312056738</v>
      </c>
      <c r="AL29">
        <v>9.1912289156626485</v>
      </c>
      <c r="AM29">
        <v>4.4618634658664664</v>
      </c>
      <c r="AN29">
        <v>0</v>
      </c>
      <c r="AO29">
        <v>0</v>
      </c>
      <c r="AP29">
        <v>5.0420160000000003</v>
      </c>
      <c r="AQ29">
        <v>41.597407936507935</v>
      </c>
      <c r="AR29">
        <v>0.56220289855072447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823.46077821092854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245.66</v>
      </c>
      <c r="L30">
        <v>6.0602400475341653</v>
      </c>
      <c r="M30">
        <v>61.480000000000004</v>
      </c>
      <c r="N30">
        <v>50.29</v>
      </c>
      <c r="O30">
        <v>0</v>
      </c>
      <c r="P30">
        <v>19.84</v>
      </c>
      <c r="Q30">
        <v>8.7050966608084348</v>
      </c>
      <c r="R30">
        <v>8.9700000000000006</v>
      </c>
      <c r="S30">
        <v>11.17</v>
      </c>
      <c r="T30">
        <v>0</v>
      </c>
      <c r="U30">
        <v>49.9</v>
      </c>
      <c r="V30">
        <v>7.6543940264215982</v>
      </c>
      <c r="W30">
        <v>14.395921835174169</v>
      </c>
      <c r="X30">
        <v>59.969999999999985</v>
      </c>
      <c r="Y30">
        <v>0</v>
      </c>
      <c r="Z30">
        <v>8.2829690909090896</v>
      </c>
      <c r="AA30">
        <v>5.9517088607594948</v>
      </c>
      <c r="AB30">
        <v>16.727596399099774</v>
      </c>
      <c r="AC30">
        <v>12.306883932778387</v>
      </c>
      <c r="AD30">
        <v>15.477856169568513</v>
      </c>
      <c r="AE30">
        <v>20.932878122634371</v>
      </c>
      <c r="AF30">
        <v>13.17782454361055</v>
      </c>
      <c r="AG30">
        <v>28.192444000000005</v>
      </c>
      <c r="AH30">
        <v>59.423417106652586</v>
      </c>
      <c r="AI30">
        <v>14.014831893165747</v>
      </c>
      <c r="AJ30">
        <v>0</v>
      </c>
      <c r="AK30">
        <v>22.08516312056738</v>
      </c>
      <c r="AL30">
        <v>9.1912289156626485</v>
      </c>
      <c r="AM30">
        <v>4.4618634658664664</v>
      </c>
      <c r="AN30">
        <v>0</v>
      </c>
      <c r="AO30">
        <v>0</v>
      </c>
      <c r="AP30">
        <v>5.0420160000000003</v>
      </c>
      <c r="AQ30">
        <v>41.597407936507935</v>
      </c>
      <c r="AR30">
        <v>0.56220289855072447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823.46077821092854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245.66</v>
      </c>
      <c r="L31">
        <v>6.0602400475341653</v>
      </c>
      <c r="M31">
        <v>61.480000000000004</v>
      </c>
      <c r="N31">
        <v>50.29</v>
      </c>
      <c r="O31">
        <v>0</v>
      </c>
      <c r="P31">
        <v>21.68</v>
      </c>
      <c r="Q31">
        <v>8.7050966608084348</v>
      </c>
      <c r="R31">
        <v>8.9700000000000006</v>
      </c>
      <c r="S31">
        <v>11.17</v>
      </c>
      <c r="T31">
        <v>0</v>
      </c>
      <c r="U31">
        <v>49.9</v>
      </c>
      <c r="V31">
        <v>7.6543940264215982</v>
      </c>
      <c r="W31">
        <v>14.395921835174169</v>
      </c>
      <c r="X31">
        <v>59.969999999999985</v>
      </c>
      <c r="Y31">
        <v>0</v>
      </c>
      <c r="Z31">
        <v>8.2829690909090896</v>
      </c>
      <c r="AA31">
        <v>5.9517088607594948</v>
      </c>
      <c r="AB31">
        <v>16.727596399099774</v>
      </c>
      <c r="AC31">
        <v>12.306883932778387</v>
      </c>
      <c r="AD31">
        <v>15.477856169568513</v>
      </c>
      <c r="AE31">
        <v>20.932878122634371</v>
      </c>
      <c r="AF31">
        <v>13.17782454361055</v>
      </c>
      <c r="AG31">
        <v>28.192444000000005</v>
      </c>
      <c r="AH31">
        <v>59.423417106652586</v>
      </c>
      <c r="AI31">
        <v>14.014831893165747</v>
      </c>
      <c r="AJ31">
        <v>0</v>
      </c>
      <c r="AK31">
        <v>22.08516312056738</v>
      </c>
      <c r="AL31">
        <v>1.6785929432013769</v>
      </c>
      <c r="AM31">
        <v>4.4618634658664664</v>
      </c>
      <c r="AN31">
        <v>0</v>
      </c>
      <c r="AO31">
        <v>0</v>
      </c>
      <c r="AP31">
        <v>2.4375599999999999</v>
      </c>
      <c r="AQ31">
        <v>41.597407936507935</v>
      </c>
      <c r="AR31">
        <v>0.56220289855072447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815.1836862384672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245.66</v>
      </c>
      <c r="L32">
        <v>6.0602400475341653</v>
      </c>
      <c r="M32">
        <v>61.480000000000004</v>
      </c>
      <c r="N32">
        <v>50.29</v>
      </c>
      <c r="O32">
        <v>0</v>
      </c>
      <c r="P32">
        <v>22.72</v>
      </c>
      <c r="Q32">
        <v>8.7050966608084348</v>
      </c>
      <c r="R32">
        <v>8.9700000000000006</v>
      </c>
      <c r="S32">
        <v>11.17</v>
      </c>
      <c r="T32">
        <v>0</v>
      </c>
      <c r="U32">
        <v>49.9</v>
      </c>
      <c r="V32">
        <v>7.6543940264215982</v>
      </c>
      <c r="W32">
        <v>14.395921835174169</v>
      </c>
      <c r="X32">
        <v>59.969999999999985</v>
      </c>
      <c r="Y32">
        <v>0</v>
      </c>
      <c r="Z32">
        <v>8.2829690909090896</v>
      </c>
      <c r="AA32">
        <v>5.0161265822784822</v>
      </c>
      <c r="AB32">
        <v>16.727596399099774</v>
      </c>
      <c r="AC32">
        <v>12.306883932778387</v>
      </c>
      <c r="AD32">
        <v>15.477856169568513</v>
      </c>
      <c r="AE32">
        <v>20.932878122634371</v>
      </c>
      <c r="AF32">
        <v>13.17782454361055</v>
      </c>
      <c r="AG32">
        <v>28.192444000000005</v>
      </c>
      <c r="AH32">
        <v>59.423417106652586</v>
      </c>
      <c r="AI32">
        <v>14.014831893165747</v>
      </c>
      <c r="AJ32">
        <v>0</v>
      </c>
      <c r="AK32">
        <v>22.08516312056738</v>
      </c>
      <c r="AL32">
        <v>1.6785929432013769</v>
      </c>
      <c r="AM32">
        <v>2.2309317329332332</v>
      </c>
      <c r="AN32">
        <v>0</v>
      </c>
      <c r="AO32">
        <v>0</v>
      </c>
      <c r="AP32">
        <v>2.4375599999999999</v>
      </c>
      <c r="AQ32">
        <v>41.597407936507935</v>
      </c>
      <c r="AR32">
        <v>0.56220289855072447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813.05717222705289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245.66</v>
      </c>
      <c r="L33">
        <v>6.0602400475341653</v>
      </c>
      <c r="M33">
        <v>61.480000000000004</v>
      </c>
      <c r="N33">
        <v>50.29</v>
      </c>
      <c r="O33">
        <v>0</v>
      </c>
      <c r="P33">
        <v>19.84</v>
      </c>
      <c r="Q33">
        <v>8.7050966608084348</v>
      </c>
      <c r="R33">
        <v>8.9700000000000006</v>
      </c>
      <c r="S33">
        <v>11.17</v>
      </c>
      <c r="T33">
        <v>0</v>
      </c>
      <c r="U33">
        <v>49.9</v>
      </c>
      <c r="V33">
        <v>7.6543940264215982</v>
      </c>
      <c r="W33">
        <v>14.395921835174169</v>
      </c>
      <c r="X33">
        <v>59.969999999999985</v>
      </c>
      <c r="Y33">
        <v>0</v>
      </c>
      <c r="Z33">
        <v>0.46553272727272721</v>
      </c>
      <c r="AA33">
        <v>0</v>
      </c>
      <c r="AB33">
        <v>5.0810787696924224</v>
      </c>
      <c r="AC33">
        <v>8.1958049316789694</v>
      </c>
      <c r="AD33">
        <v>11.604000000000003</v>
      </c>
      <c r="AE33">
        <v>13.958180166540503</v>
      </c>
      <c r="AF33">
        <v>5.926901622718054</v>
      </c>
      <c r="AG33">
        <v>28.192444000000005</v>
      </c>
      <c r="AH33">
        <v>49.519514255543818</v>
      </c>
      <c r="AI33">
        <v>14.014831893165747</v>
      </c>
      <c r="AJ33">
        <v>0</v>
      </c>
      <c r="AK33">
        <v>22.08516312056738</v>
      </c>
      <c r="AL33">
        <v>1.6785929432013769</v>
      </c>
      <c r="AM33">
        <v>0</v>
      </c>
      <c r="AN33">
        <v>0</v>
      </c>
      <c r="AO33">
        <v>0</v>
      </c>
      <c r="AP33">
        <v>2.4375599999999999</v>
      </c>
      <c r="AQ33">
        <v>30.95024603174603</v>
      </c>
      <c r="AR33">
        <v>0.56220289855072447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740.70453911527261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245.66</v>
      </c>
      <c r="L34">
        <v>6.0602400475341653</v>
      </c>
      <c r="M34">
        <v>61.480000000000004</v>
      </c>
      <c r="N34">
        <v>50.29</v>
      </c>
      <c r="O34">
        <v>0</v>
      </c>
      <c r="P34">
        <v>19.84</v>
      </c>
      <c r="Q34">
        <v>8.7050966608084348</v>
      </c>
      <c r="R34">
        <v>8.9700000000000006</v>
      </c>
      <c r="S34">
        <v>11.17</v>
      </c>
      <c r="T34">
        <v>0</v>
      </c>
      <c r="U34">
        <v>49.9</v>
      </c>
      <c r="V34">
        <v>7.6543940264215982</v>
      </c>
      <c r="W34">
        <v>14.395921835174169</v>
      </c>
      <c r="X34">
        <v>59.969999999999985</v>
      </c>
      <c r="Y34">
        <v>0</v>
      </c>
      <c r="Z34">
        <v>0</v>
      </c>
      <c r="AA34">
        <v>0</v>
      </c>
      <c r="AB34">
        <v>1.0144591147786945</v>
      </c>
      <c r="AC34">
        <v>4.0979024658394847</v>
      </c>
      <c r="AD34">
        <v>7.734535957607874</v>
      </c>
      <c r="AE34">
        <v>13.958180166540503</v>
      </c>
      <c r="AF34">
        <v>5.926901622718054</v>
      </c>
      <c r="AG34">
        <v>28.192444000000005</v>
      </c>
      <c r="AH34">
        <v>39.61561140443505</v>
      </c>
      <c r="AI34">
        <v>2.1564658287509815</v>
      </c>
      <c r="AJ34">
        <v>0</v>
      </c>
      <c r="AK34">
        <v>22.08516312056738</v>
      </c>
      <c r="AL34">
        <v>1.6785929432013769</v>
      </c>
      <c r="AM34">
        <v>0</v>
      </c>
      <c r="AN34">
        <v>0</v>
      </c>
      <c r="AO34">
        <v>0</v>
      </c>
      <c r="AP34">
        <v>2.4375599999999999</v>
      </c>
      <c r="AQ34">
        <v>20.628876190476191</v>
      </c>
      <c r="AR34">
        <v>14.959867753623184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710.51904632313347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245.66</v>
      </c>
      <c r="L35">
        <v>6.0602400475341653</v>
      </c>
      <c r="M35">
        <v>61.480000000000004</v>
      </c>
      <c r="N35">
        <v>50.29</v>
      </c>
      <c r="O35">
        <v>0</v>
      </c>
      <c r="P35">
        <v>19.84</v>
      </c>
      <c r="Q35">
        <v>8.7050966608084348</v>
      </c>
      <c r="R35">
        <v>8.9700000000000006</v>
      </c>
      <c r="S35">
        <v>11.17</v>
      </c>
      <c r="T35">
        <v>0</v>
      </c>
      <c r="U35">
        <v>49.9</v>
      </c>
      <c r="V35">
        <v>7.6543940264215982</v>
      </c>
      <c r="W35">
        <v>14.395921835174169</v>
      </c>
      <c r="X35">
        <v>59.969999999999985</v>
      </c>
      <c r="Y35">
        <v>0</v>
      </c>
      <c r="Z35">
        <v>0</v>
      </c>
      <c r="AA35">
        <v>0</v>
      </c>
      <c r="AB35">
        <v>1.0144591147786945</v>
      </c>
      <c r="AC35">
        <v>4.0979024658394847</v>
      </c>
      <c r="AD35">
        <v>3.8650719152157467</v>
      </c>
      <c r="AE35">
        <v>13.958180166540503</v>
      </c>
      <c r="AF35">
        <v>5.926901622718054</v>
      </c>
      <c r="AG35">
        <v>28.192444000000005</v>
      </c>
      <c r="AH35">
        <v>29.711708553326293</v>
      </c>
      <c r="AI35">
        <v>1.0804289080911231</v>
      </c>
      <c r="AJ35">
        <v>0</v>
      </c>
      <c r="AK35">
        <v>22.08516312056738</v>
      </c>
      <c r="AL35">
        <v>10.034255593803785</v>
      </c>
      <c r="AM35">
        <v>0</v>
      </c>
      <c r="AN35">
        <v>0</v>
      </c>
      <c r="AO35">
        <v>0</v>
      </c>
      <c r="AP35">
        <v>2.4375599999999999</v>
      </c>
      <c r="AQ35">
        <v>9.9747825396825398</v>
      </c>
      <c r="AR35">
        <v>14.959867753623184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693.37121150878158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245.66</v>
      </c>
      <c r="L36">
        <v>6.0602400475341653</v>
      </c>
      <c r="M36">
        <v>61.480000000000004</v>
      </c>
      <c r="N36">
        <v>50.29</v>
      </c>
      <c r="O36">
        <v>0</v>
      </c>
      <c r="P36">
        <v>19.84</v>
      </c>
      <c r="Q36">
        <v>8.7050966608084348</v>
      </c>
      <c r="R36">
        <v>8.9700000000000006</v>
      </c>
      <c r="S36">
        <v>11.17</v>
      </c>
      <c r="T36">
        <v>0</v>
      </c>
      <c r="U36">
        <v>49.9</v>
      </c>
      <c r="V36">
        <v>7.6543940264215982</v>
      </c>
      <c r="W36">
        <v>14.395921835174169</v>
      </c>
      <c r="X36">
        <v>59.969999999999985</v>
      </c>
      <c r="Y36">
        <v>0</v>
      </c>
      <c r="Z36">
        <v>0</v>
      </c>
      <c r="AA36">
        <v>0</v>
      </c>
      <c r="AB36">
        <v>1.0144591147786945</v>
      </c>
      <c r="AC36">
        <v>4.0979024658394847</v>
      </c>
      <c r="AD36">
        <v>0</v>
      </c>
      <c r="AE36">
        <v>13.958180166540503</v>
      </c>
      <c r="AF36">
        <v>5.926901622718054</v>
      </c>
      <c r="AG36">
        <v>28.192444000000005</v>
      </c>
      <c r="AH36">
        <v>17.04525364308342</v>
      </c>
      <c r="AI36">
        <v>0</v>
      </c>
      <c r="AJ36">
        <v>0</v>
      </c>
      <c r="AK36">
        <v>22.08516312056738</v>
      </c>
      <c r="AL36">
        <v>57.094541308089489</v>
      </c>
      <c r="AM36">
        <v>0</v>
      </c>
      <c r="AN36">
        <v>0</v>
      </c>
      <c r="AO36">
        <v>0</v>
      </c>
      <c r="AP36">
        <v>2.4375599999999999</v>
      </c>
      <c r="AQ36">
        <v>0</v>
      </c>
      <c r="AR36">
        <v>1.4011150362318836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699.28600623244381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245.66</v>
      </c>
      <c r="L37">
        <v>6.0602400475341653</v>
      </c>
      <c r="M37">
        <v>61.480000000000004</v>
      </c>
      <c r="N37">
        <v>50.29</v>
      </c>
      <c r="O37">
        <v>0</v>
      </c>
      <c r="P37">
        <v>19.84</v>
      </c>
      <c r="Q37">
        <v>8.7050966608084348</v>
      </c>
      <c r="R37">
        <v>8.9700000000000006</v>
      </c>
      <c r="S37">
        <v>11.17</v>
      </c>
      <c r="T37">
        <v>0</v>
      </c>
      <c r="U37">
        <v>49.9</v>
      </c>
      <c r="V37">
        <v>7.6543940264215982</v>
      </c>
      <c r="W37">
        <v>14.395921835174169</v>
      </c>
      <c r="X37">
        <v>59.969999999999985</v>
      </c>
      <c r="Y37">
        <v>0</v>
      </c>
      <c r="Z37">
        <v>0</v>
      </c>
      <c r="AA37">
        <v>0</v>
      </c>
      <c r="AB37">
        <v>1.0144591147786945</v>
      </c>
      <c r="AC37">
        <v>4.0979024658394847</v>
      </c>
      <c r="AD37">
        <v>0</v>
      </c>
      <c r="AE37">
        <v>13.958180166540503</v>
      </c>
      <c r="AF37">
        <v>5.926901622718054</v>
      </c>
      <c r="AG37">
        <v>28.192444000000005</v>
      </c>
      <c r="AH37">
        <v>17.04525364308342</v>
      </c>
      <c r="AI37">
        <v>0</v>
      </c>
      <c r="AJ37">
        <v>0</v>
      </c>
      <c r="AK37">
        <v>22.08516312056738</v>
      </c>
      <c r="AL37">
        <v>57.094541308089489</v>
      </c>
      <c r="AM37">
        <v>0</v>
      </c>
      <c r="AN37">
        <v>0</v>
      </c>
      <c r="AO37">
        <v>0</v>
      </c>
      <c r="AP37">
        <v>2.4375599999999999</v>
      </c>
      <c r="AQ37">
        <v>0</v>
      </c>
      <c r="AR37">
        <v>0.56220289855072447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698.44709409476263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245.66</v>
      </c>
      <c r="L38">
        <v>6.0602400475341653</v>
      </c>
      <c r="M38">
        <v>61.480000000000004</v>
      </c>
      <c r="N38">
        <v>50.29</v>
      </c>
      <c r="O38">
        <v>0</v>
      </c>
      <c r="P38">
        <v>19.84</v>
      </c>
      <c r="Q38">
        <v>8.7050966608084348</v>
      </c>
      <c r="R38">
        <v>8.9700000000000006</v>
      </c>
      <c r="S38">
        <v>11.17</v>
      </c>
      <c r="T38">
        <v>0</v>
      </c>
      <c r="U38">
        <v>49.9</v>
      </c>
      <c r="V38">
        <v>7.6551</v>
      </c>
      <c r="W38">
        <v>14.395921835174169</v>
      </c>
      <c r="X38">
        <v>59.969999999999985</v>
      </c>
      <c r="Y38">
        <v>0</v>
      </c>
      <c r="Z38">
        <v>0</v>
      </c>
      <c r="AA38">
        <v>0</v>
      </c>
      <c r="AB38">
        <v>1.0144591147786945</v>
      </c>
      <c r="AC38">
        <v>4.0979024658394847</v>
      </c>
      <c r="AD38">
        <v>0</v>
      </c>
      <c r="AE38">
        <v>13.958180166540503</v>
      </c>
      <c r="AF38">
        <v>5.926901622718054</v>
      </c>
      <c r="AG38">
        <v>28.192444000000005</v>
      </c>
      <c r="AH38">
        <v>17.04525364308342</v>
      </c>
      <c r="AI38">
        <v>0</v>
      </c>
      <c r="AJ38">
        <v>0</v>
      </c>
      <c r="AK38">
        <v>22.08516312056738</v>
      </c>
      <c r="AL38">
        <v>57.094541308089489</v>
      </c>
      <c r="AM38">
        <v>0</v>
      </c>
      <c r="AN38">
        <v>0</v>
      </c>
      <c r="AO38">
        <v>0</v>
      </c>
      <c r="AP38">
        <v>2.4375599999999999</v>
      </c>
      <c r="AQ38">
        <v>0</v>
      </c>
      <c r="AR38">
        <v>0.56220289855072447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698.44780006834105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245.66</v>
      </c>
      <c r="L39">
        <v>6.29</v>
      </c>
      <c r="M39">
        <v>61.480000000000004</v>
      </c>
      <c r="N39">
        <v>50.29</v>
      </c>
      <c r="O39">
        <v>0</v>
      </c>
      <c r="P39">
        <v>19.84</v>
      </c>
      <c r="Q39">
        <v>8.7050966608084348</v>
      </c>
      <c r="R39">
        <v>8.9700000000000006</v>
      </c>
      <c r="S39">
        <v>11.17</v>
      </c>
      <c r="T39">
        <v>0</v>
      </c>
      <c r="U39">
        <v>49.9</v>
      </c>
      <c r="V39">
        <v>7.6551</v>
      </c>
      <c r="W39">
        <v>14.395921835174169</v>
      </c>
      <c r="X39">
        <v>59.969999999999985</v>
      </c>
      <c r="Y39">
        <v>0</v>
      </c>
      <c r="Z39">
        <v>0</v>
      </c>
      <c r="AA39">
        <v>0</v>
      </c>
      <c r="AB39">
        <v>1.0144591147786945</v>
      </c>
      <c r="AC39">
        <v>4.0979024658394847</v>
      </c>
      <c r="AD39">
        <v>0</v>
      </c>
      <c r="AE39">
        <v>13.958180166540503</v>
      </c>
      <c r="AF39">
        <v>5.926901622718054</v>
      </c>
      <c r="AG39">
        <v>28.192444000000005</v>
      </c>
      <c r="AH39">
        <v>9.9039028511087626</v>
      </c>
      <c r="AI39">
        <v>0</v>
      </c>
      <c r="AJ39">
        <v>0</v>
      </c>
      <c r="AK39">
        <v>22.08516312056738</v>
      </c>
      <c r="AL39">
        <v>57.094541308089489</v>
      </c>
      <c r="AM39">
        <v>0</v>
      </c>
      <c r="AN39">
        <v>0</v>
      </c>
      <c r="AO39">
        <v>0</v>
      </c>
      <c r="AP39">
        <v>2.4375599999999999</v>
      </c>
      <c r="AQ39">
        <v>0</v>
      </c>
      <c r="AR39">
        <v>0.56220289855072447</v>
      </c>
      <c r="AS39">
        <v>1.936833184656557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691.53620922883226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245.66</v>
      </c>
      <c r="L40">
        <v>6.29</v>
      </c>
      <c r="M40">
        <v>61.480000000000004</v>
      </c>
      <c r="N40">
        <v>50.29</v>
      </c>
      <c r="O40">
        <v>0</v>
      </c>
      <c r="P40">
        <v>19.84</v>
      </c>
      <c r="Q40">
        <v>8.7050966608084348</v>
      </c>
      <c r="R40">
        <v>8.9700000000000006</v>
      </c>
      <c r="S40">
        <v>11.17</v>
      </c>
      <c r="T40">
        <v>0</v>
      </c>
      <c r="U40">
        <v>49.9</v>
      </c>
      <c r="V40">
        <v>7.6551</v>
      </c>
      <c r="W40">
        <v>14.395921835174169</v>
      </c>
      <c r="X40">
        <v>59.969999999999985</v>
      </c>
      <c r="Y40">
        <v>0</v>
      </c>
      <c r="Z40">
        <v>0</v>
      </c>
      <c r="AA40">
        <v>0</v>
      </c>
      <c r="AB40">
        <v>1.0144591147786945</v>
      </c>
      <c r="AC40">
        <v>4.0979024658394847</v>
      </c>
      <c r="AD40">
        <v>0</v>
      </c>
      <c r="AE40">
        <v>13.958180166540503</v>
      </c>
      <c r="AF40">
        <v>5.926901622718054</v>
      </c>
      <c r="AG40">
        <v>28.192444000000005</v>
      </c>
      <c r="AH40">
        <v>9.9039028511087626</v>
      </c>
      <c r="AI40">
        <v>0</v>
      </c>
      <c r="AJ40">
        <v>0</v>
      </c>
      <c r="AK40">
        <v>22.08516312056738</v>
      </c>
      <c r="AL40">
        <v>10.034255593803785</v>
      </c>
      <c r="AM40">
        <v>0</v>
      </c>
      <c r="AN40">
        <v>0</v>
      </c>
      <c r="AO40">
        <v>0</v>
      </c>
      <c r="AP40">
        <v>2.4375599999999999</v>
      </c>
      <c r="AQ40">
        <v>0</v>
      </c>
      <c r="AR40">
        <v>0.56220289855072447</v>
      </c>
      <c r="AS40">
        <v>1.936833184656557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644.47592351454659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245.66</v>
      </c>
      <c r="L41">
        <v>6.29</v>
      </c>
      <c r="M41">
        <v>61.480000000000004</v>
      </c>
      <c r="N41">
        <v>50.29</v>
      </c>
      <c r="O41">
        <v>0</v>
      </c>
      <c r="P41">
        <v>19.84</v>
      </c>
      <c r="Q41">
        <v>8.7050966608084348</v>
      </c>
      <c r="R41">
        <v>8.9700000000000006</v>
      </c>
      <c r="S41">
        <v>11.17</v>
      </c>
      <c r="T41">
        <v>0</v>
      </c>
      <c r="U41">
        <v>49.9</v>
      </c>
      <c r="V41">
        <v>7.6551</v>
      </c>
      <c r="W41">
        <v>14.395921835174169</v>
      </c>
      <c r="X41">
        <v>59.969999999999985</v>
      </c>
      <c r="Y41">
        <v>0</v>
      </c>
      <c r="Z41">
        <v>0</v>
      </c>
      <c r="AA41">
        <v>0</v>
      </c>
      <c r="AB41">
        <v>1.0144591147786945</v>
      </c>
      <c r="AC41">
        <v>0</v>
      </c>
      <c r="AD41">
        <v>0</v>
      </c>
      <c r="AE41">
        <v>13.958180166540503</v>
      </c>
      <c r="AF41">
        <v>5.926901622718054</v>
      </c>
      <c r="AG41">
        <v>28.192444000000005</v>
      </c>
      <c r="AH41">
        <v>0</v>
      </c>
      <c r="AI41">
        <v>0</v>
      </c>
      <c r="AJ41">
        <v>0</v>
      </c>
      <c r="AK41">
        <v>22.08516312056738</v>
      </c>
      <c r="AL41">
        <v>9.1912289156626485</v>
      </c>
      <c r="AM41">
        <v>0</v>
      </c>
      <c r="AN41">
        <v>0</v>
      </c>
      <c r="AO41">
        <v>0</v>
      </c>
      <c r="AP41">
        <v>2.4375599999999999</v>
      </c>
      <c r="AQ41">
        <v>0</v>
      </c>
      <c r="AR41">
        <v>0.56220289855072447</v>
      </c>
      <c r="AS41">
        <v>1.936833184656557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629.63109151945719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245.66</v>
      </c>
      <c r="L42">
        <v>6.29</v>
      </c>
      <c r="M42">
        <v>61.480000000000004</v>
      </c>
      <c r="N42">
        <v>50.29</v>
      </c>
      <c r="O42">
        <v>0</v>
      </c>
      <c r="P42">
        <v>19.84</v>
      </c>
      <c r="Q42">
        <v>8.7050966608084348</v>
      </c>
      <c r="R42">
        <v>8.9700000000000006</v>
      </c>
      <c r="S42">
        <v>11.17</v>
      </c>
      <c r="T42">
        <v>0</v>
      </c>
      <c r="U42">
        <v>49.9</v>
      </c>
      <c r="V42">
        <v>7.6551</v>
      </c>
      <c r="W42">
        <v>14.395921835174169</v>
      </c>
      <c r="X42">
        <v>59.969999999999985</v>
      </c>
      <c r="Y42">
        <v>0</v>
      </c>
      <c r="Z42">
        <v>0</v>
      </c>
      <c r="AA42">
        <v>0</v>
      </c>
      <c r="AB42">
        <v>1.0144591147786945</v>
      </c>
      <c r="AC42">
        <v>0</v>
      </c>
      <c r="AD42">
        <v>0</v>
      </c>
      <c r="AE42">
        <v>13.958180166540503</v>
      </c>
      <c r="AF42">
        <v>5.926901622718054</v>
      </c>
      <c r="AG42">
        <v>28.192444000000005</v>
      </c>
      <c r="AH42">
        <v>0</v>
      </c>
      <c r="AI42">
        <v>0</v>
      </c>
      <c r="AJ42">
        <v>0</v>
      </c>
      <c r="AK42">
        <v>22.08516312056738</v>
      </c>
      <c r="AL42">
        <v>9.1912289156626485</v>
      </c>
      <c r="AM42">
        <v>0</v>
      </c>
      <c r="AN42">
        <v>0</v>
      </c>
      <c r="AO42">
        <v>0</v>
      </c>
      <c r="AP42">
        <v>2.4375599999999999</v>
      </c>
      <c r="AQ42">
        <v>0</v>
      </c>
      <c r="AR42">
        <v>0.56220289855072447</v>
      </c>
      <c r="AS42">
        <v>1.936833184656557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629.63109151945719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245.66</v>
      </c>
      <c r="L43">
        <v>6.29</v>
      </c>
      <c r="M43">
        <v>61.480000000000004</v>
      </c>
      <c r="N43">
        <v>50.29</v>
      </c>
      <c r="O43">
        <v>0</v>
      </c>
      <c r="P43">
        <v>19.84</v>
      </c>
      <c r="Q43">
        <v>8.7050966608084348</v>
      </c>
      <c r="R43">
        <v>8.9700000000000006</v>
      </c>
      <c r="S43">
        <v>11.17</v>
      </c>
      <c r="T43">
        <v>0</v>
      </c>
      <c r="U43">
        <v>49.9</v>
      </c>
      <c r="V43">
        <v>7.6551</v>
      </c>
      <c r="W43">
        <v>14.395921835174169</v>
      </c>
      <c r="X43">
        <v>59.969999999999985</v>
      </c>
      <c r="Y43">
        <v>0</v>
      </c>
      <c r="Z43">
        <v>0</v>
      </c>
      <c r="AA43">
        <v>0</v>
      </c>
      <c r="AB43">
        <v>1.0144591147786945</v>
      </c>
      <c r="AC43">
        <v>0</v>
      </c>
      <c r="AD43">
        <v>0</v>
      </c>
      <c r="AE43">
        <v>6.9790900832702514</v>
      </c>
      <c r="AF43">
        <v>5.926901622718054</v>
      </c>
      <c r="AG43">
        <v>28.192444000000005</v>
      </c>
      <c r="AH43">
        <v>0</v>
      </c>
      <c r="AI43">
        <v>0</v>
      </c>
      <c r="AJ43">
        <v>0</v>
      </c>
      <c r="AK43">
        <v>22.08516312056738</v>
      </c>
      <c r="AL43">
        <v>9.1912289156626485</v>
      </c>
      <c r="AM43">
        <v>0</v>
      </c>
      <c r="AN43">
        <v>0</v>
      </c>
      <c r="AO43">
        <v>0</v>
      </c>
      <c r="AP43">
        <v>2.4375599999999999</v>
      </c>
      <c r="AQ43">
        <v>0</v>
      </c>
      <c r="AR43">
        <v>0.93554076086956484</v>
      </c>
      <c r="AS43">
        <v>1.936833184656557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623.02533929850586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245.66</v>
      </c>
      <c r="L44">
        <v>6.29</v>
      </c>
      <c r="M44">
        <v>61.480000000000004</v>
      </c>
      <c r="N44">
        <v>50.29</v>
      </c>
      <c r="O44">
        <v>0</v>
      </c>
      <c r="P44">
        <v>19.84</v>
      </c>
      <c r="Q44">
        <v>8.7050966608084348</v>
      </c>
      <c r="R44">
        <v>8.9700000000000006</v>
      </c>
      <c r="S44">
        <v>11.17</v>
      </c>
      <c r="T44">
        <v>0</v>
      </c>
      <c r="U44">
        <v>49.9</v>
      </c>
      <c r="V44">
        <v>7.6551</v>
      </c>
      <c r="W44">
        <v>14.395921835174169</v>
      </c>
      <c r="X44">
        <v>59.969999999999985</v>
      </c>
      <c r="Y44">
        <v>0</v>
      </c>
      <c r="Z44">
        <v>0</v>
      </c>
      <c r="AA44">
        <v>0</v>
      </c>
      <c r="AB44">
        <v>1.0144591147786945</v>
      </c>
      <c r="AC44">
        <v>0</v>
      </c>
      <c r="AD44">
        <v>0</v>
      </c>
      <c r="AE44">
        <v>6.9790900832702514</v>
      </c>
      <c r="AF44">
        <v>5.926901622718054</v>
      </c>
      <c r="AG44">
        <v>28.192444000000005</v>
      </c>
      <c r="AH44">
        <v>0</v>
      </c>
      <c r="AI44">
        <v>0</v>
      </c>
      <c r="AJ44">
        <v>0</v>
      </c>
      <c r="AK44">
        <v>22.08516312056738</v>
      </c>
      <c r="AL44">
        <v>9.1912289156626485</v>
      </c>
      <c r="AM44">
        <v>0</v>
      </c>
      <c r="AN44">
        <v>0</v>
      </c>
      <c r="AO44">
        <v>0</v>
      </c>
      <c r="AP44">
        <v>2.4375599999999999</v>
      </c>
      <c r="AQ44">
        <v>0</v>
      </c>
      <c r="AR44">
        <v>14.959867753623184</v>
      </c>
      <c r="AS44">
        <v>7.9713202497769853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643.08415335637994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245.66</v>
      </c>
      <c r="L45">
        <v>6.29</v>
      </c>
      <c r="M45">
        <v>61.480000000000004</v>
      </c>
      <c r="N45">
        <v>50.29</v>
      </c>
      <c r="O45">
        <v>0</v>
      </c>
      <c r="P45">
        <v>19.838244403150163</v>
      </c>
      <c r="Q45">
        <v>8.7050966608084348</v>
      </c>
      <c r="R45">
        <v>8.9700000000000006</v>
      </c>
      <c r="S45">
        <v>11.17</v>
      </c>
      <c r="T45">
        <v>0</v>
      </c>
      <c r="U45">
        <v>49.9</v>
      </c>
      <c r="V45">
        <v>7.6551</v>
      </c>
      <c r="W45">
        <v>14.395921835174169</v>
      </c>
      <c r="X45">
        <v>59.969999999999985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0</v>
      </c>
      <c r="AE45">
        <v>6.9790900832702514</v>
      </c>
      <c r="AF45">
        <v>5.926901622718054</v>
      </c>
      <c r="AG45">
        <v>28.192444000000005</v>
      </c>
      <c r="AH45">
        <v>0</v>
      </c>
      <c r="AI45">
        <v>0</v>
      </c>
      <c r="AJ45">
        <v>0</v>
      </c>
      <c r="AK45">
        <v>22.08516312056738</v>
      </c>
      <c r="AL45">
        <v>9.1912289156626485</v>
      </c>
      <c r="AM45">
        <v>0</v>
      </c>
      <c r="AN45">
        <v>0</v>
      </c>
      <c r="AO45">
        <v>0</v>
      </c>
      <c r="AP45">
        <v>2.4375599999999999</v>
      </c>
      <c r="AQ45">
        <v>0</v>
      </c>
      <c r="AR45">
        <v>14.959867753623184</v>
      </c>
      <c r="AS45">
        <v>7.9713202497769853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643.08239775953007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245.66</v>
      </c>
      <c r="L46">
        <v>6.29</v>
      </c>
      <c r="M46">
        <v>61.480000000000004</v>
      </c>
      <c r="N46">
        <v>50.29</v>
      </c>
      <c r="O46">
        <v>0</v>
      </c>
      <c r="P46">
        <v>19.838244403150163</v>
      </c>
      <c r="Q46">
        <v>8.7050966608084348</v>
      </c>
      <c r="R46">
        <v>8.9700000000000006</v>
      </c>
      <c r="S46">
        <v>11.17</v>
      </c>
      <c r="T46">
        <v>0</v>
      </c>
      <c r="U46">
        <v>49.9</v>
      </c>
      <c r="V46">
        <v>7.6551</v>
      </c>
      <c r="W46">
        <v>14.395921835174169</v>
      </c>
      <c r="X46">
        <v>59.969999999999985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0</v>
      </c>
      <c r="AE46">
        <v>6.9790900832702514</v>
      </c>
      <c r="AF46">
        <v>5.926901622718054</v>
      </c>
      <c r="AG46">
        <v>28.192444000000005</v>
      </c>
      <c r="AH46">
        <v>0</v>
      </c>
      <c r="AI46">
        <v>0</v>
      </c>
      <c r="AJ46">
        <v>0</v>
      </c>
      <c r="AK46">
        <v>22.08516312056738</v>
      </c>
      <c r="AL46">
        <v>9.1912289156626485</v>
      </c>
      <c r="AM46">
        <v>0</v>
      </c>
      <c r="AN46">
        <v>0</v>
      </c>
      <c r="AO46">
        <v>0</v>
      </c>
      <c r="AP46">
        <v>2.4375599999999999</v>
      </c>
      <c r="AQ46">
        <v>0</v>
      </c>
      <c r="AR46">
        <v>1.1683278985507242</v>
      </c>
      <c r="AS46">
        <v>7.9713202497769853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629.29085790445765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245.66</v>
      </c>
      <c r="L47">
        <v>6.29</v>
      </c>
      <c r="M47">
        <v>61.480000000000004</v>
      </c>
      <c r="N47">
        <v>50.29</v>
      </c>
      <c r="O47">
        <v>0</v>
      </c>
      <c r="P47">
        <v>19.838244403150163</v>
      </c>
      <c r="Q47">
        <v>8.7050966608084348</v>
      </c>
      <c r="R47">
        <v>8.9700000000000006</v>
      </c>
      <c r="S47">
        <v>11.17</v>
      </c>
      <c r="T47">
        <v>0</v>
      </c>
      <c r="U47">
        <v>49.9</v>
      </c>
      <c r="V47">
        <v>7.6551</v>
      </c>
      <c r="W47">
        <v>14.395921835174169</v>
      </c>
      <c r="X47">
        <v>59.969999999999985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0</v>
      </c>
      <c r="AE47">
        <v>6.9790900832702514</v>
      </c>
      <c r="AF47">
        <v>5.926901622718054</v>
      </c>
      <c r="AG47">
        <v>28.192444000000005</v>
      </c>
      <c r="AH47">
        <v>0</v>
      </c>
      <c r="AI47">
        <v>0</v>
      </c>
      <c r="AJ47">
        <v>0</v>
      </c>
      <c r="AK47">
        <v>22.08516312056738</v>
      </c>
      <c r="AL47">
        <v>9.1912289156626485</v>
      </c>
      <c r="AM47">
        <v>0</v>
      </c>
      <c r="AN47">
        <v>0</v>
      </c>
      <c r="AO47">
        <v>0</v>
      </c>
      <c r="AP47">
        <v>2.4375599999999999</v>
      </c>
      <c r="AQ47">
        <v>0</v>
      </c>
      <c r="AR47">
        <v>0.28110144927536224</v>
      </c>
      <c r="AS47">
        <v>7.9713202497769853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628.40363145518234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245.66</v>
      </c>
      <c r="L48">
        <v>6.29</v>
      </c>
      <c r="M48">
        <v>61.480000000000004</v>
      </c>
      <c r="N48">
        <v>50.29</v>
      </c>
      <c r="O48">
        <v>0</v>
      </c>
      <c r="P48">
        <v>19.838244403150163</v>
      </c>
      <c r="Q48">
        <v>8.7050966608084348</v>
      </c>
      <c r="R48">
        <v>8.9700000000000006</v>
      </c>
      <c r="S48">
        <v>11.17</v>
      </c>
      <c r="T48">
        <v>0</v>
      </c>
      <c r="U48">
        <v>49.9</v>
      </c>
      <c r="V48">
        <v>7.6551</v>
      </c>
      <c r="W48">
        <v>14.395921835174169</v>
      </c>
      <c r="X48">
        <v>59.969999999999985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0</v>
      </c>
      <c r="AE48">
        <v>6.9790900832702514</v>
      </c>
      <c r="AF48">
        <v>5.926901622718054</v>
      </c>
      <c r="AG48">
        <v>28.192444000000005</v>
      </c>
      <c r="AH48">
        <v>0</v>
      </c>
      <c r="AI48">
        <v>0</v>
      </c>
      <c r="AJ48">
        <v>0</v>
      </c>
      <c r="AK48">
        <v>22.08516312056738</v>
      </c>
      <c r="AL48">
        <v>9.1912289156626485</v>
      </c>
      <c r="AM48">
        <v>0</v>
      </c>
      <c r="AN48">
        <v>0</v>
      </c>
      <c r="AO48">
        <v>0</v>
      </c>
      <c r="AP48">
        <v>2.4375599999999999</v>
      </c>
      <c r="AQ48">
        <v>0</v>
      </c>
      <c r="AR48">
        <v>0.28110144927536224</v>
      </c>
      <c r="AS48">
        <v>4.5544127267320844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624.98672393213735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245.66</v>
      </c>
      <c r="L49">
        <v>6.29</v>
      </c>
      <c r="M49">
        <v>61.480000000000004</v>
      </c>
      <c r="N49">
        <v>50.29</v>
      </c>
      <c r="O49">
        <v>0</v>
      </c>
      <c r="P49">
        <v>19.838244403150163</v>
      </c>
      <c r="Q49">
        <v>8.7050966608084348</v>
      </c>
      <c r="R49">
        <v>8.9700000000000006</v>
      </c>
      <c r="S49">
        <v>11.17</v>
      </c>
      <c r="T49">
        <v>0</v>
      </c>
      <c r="U49">
        <v>49.9</v>
      </c>
      <c r="V49">
        <v>7.6551</v>
      </c>
      <c r="W49">
        <v>14.39467967479675</v>
      </c>
      <c r="X49">
        <v>59.969999999999992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0</v>
      </c>
      <c r="AE49">
        <v>6.9790900832702514</v>
      </c>
      <c r="AF49">
        <v>5.926901622718054</v>
      </c>
      <c r="AG49">
        <v>28.192444000000005</v>
      </c>
      <c r="AH49">
        <v>0</v>
      </c>
      <c r="AI49">
        <v>0</v>
      </c>
      <c r="AJ49">
        <v>0</v>
      </c>
      <c r="AK49">
        <v>22.08516312056738</v>
      </c>
      <c r="AL49">
        <v>9.1912289156626485</v>
      </c>
      <c r="AM49">
        <v>0</v>
      </c>
      <c r="AN49">
        <v>0</v>
      </c>
      <c r="AO49">
        <v>0</v>
      </c>
      <c r="AP49">
        <v>2.4375599999999999</v>
      </c>
      <c r="AQ49">
        <v>0</v>
      </c>
      <c r="AR49">
        <v>0.28110144927536224</v>
      </c>
      <c r="AS49">
        <v>4.5544127267320844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624.98548177175996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245.66</v>
      </c>
      <c r="L50">
        <v>6.29</v>
      </c>
      <c r="M50">
        <v>61.480000000000004</v>
      </c>
      <c r="N50">
        <v>50.29</v>
      </c>
      <c r="O50">
        <v>0</v>
      </c>
      <c r="P50">
        <v>19.838244403150163</v>
      </c>
      <c r="Q50">
        <v>8.7050966608084348</v>
      </c>
      <c r="R50">
        <v>8.9700000000000006</v>
      </c>
      <c r="S50">
        <v>11.17</v>
      </c>
      <c r="T50">
        <v>0</v>
      </c>
      <c r="U50">
        <v>49.9</v>
      </c>
      <c r="V50">
        <v>7.6551</v>
      </c>
      <c r="W50">
        <v>14.39467967479675</v>
      </c>
      <c r="X50">
        <v>59.969999999999992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0</v>
      </c>
      <c r="AE50">
        <v>6.9790900832702514</v>
      </c>
      <c r="AF50">
        <v>5.926901622718054</v>
      </c>
      <c r="AG50">
        <v>28.192444000000005</v>
      </c>
      <c r="AH50">
        <v>0</v>
      </c>
      <c r="AI50">
        <v>0</v>
      </c>
      <c r="AJ50">
        <v>0</v>
      </c>
      <c r="AK50">
        <v>22.08516312056738</v>
      </c>
      <c r="AL50">
        <v>9.1912289156626485</v>
      </c>
      <c r="AM50">
        <v>0</v>
      </c>
      <c r="AN50">
        <v>0</v>
      </c>
      <c r="AO50">
        <v>0</v>
      </c>
      <c r="AP50">
        <v>2.4375599999999999</v>
      </c>
      <c r="AQ50">
        <v>0</v>
      </c>
      <c r="AR50">
        <v>0.28110144927536224</v>
      </c>
      <c r="AS50">
        <v>1.936833184656557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622.36790222968443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245.66</v>
      </c>
      <c r="L51">
        <v>6.29</v>
      </c>
      <c r="M51">
        <v>61.480000000000004</v>
      </c>
      <c r="N51">
        <v>50.29</v>
      </c>
      <c r="O51">
        <v>0</v>
      </c>
      <c r="P51">
        <v>19.838244403150163</v>
      </c>
      <c r="Q51">
        <v>8.7050966608084348</v>
      </c>
      <c r="R51">
        <v>8.9700000000000006</v>
      </c>
      <c r="S51">
        <v>11.17</v>
      </c>
      <c r="T51">
        <v>0</v>
      </c>
      <c r="U51">
        <v>49.9</v>
      </c>
      <c r="V51">
        <v>7.6551</v>
      </c>
      <c r="W51">
        <v>14.39467967479675</v>
      </c>
      <c r="X51">
        <v>59.969999999999992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0</v>
      </c>
      <c r="AE51">
        <v>6.9790900832702514</v>
      </c>
      <c r="AF51">
        <v>5.926901622718054</v>
      </c>
      <c r="AG51">
        <v>28.192444000000005</v>
      </c>
      <c r="AH51">
        <v>0</v>
      </c>
      <c r="AI51">
        <v>0</v>
      </c>
      <c r="AJ51">
        <v>0</v>
      </c>
      <c r="AK51">
        <v>22.08516312056738</v>
      </c>
      <c r="AL51">
        <v>9.1912289156626485</v>
      </c>
      <c r="AM51">
        <v>0</v>
      </c>
      <c r="AN51">
        <v>0</v>
      </c>
      <c r="AO51">
        <v>0</v>
      </c>
      <c r="AP51">
        <v>5.0420160000000003</v>
      </c>
      <c r="AQ51">
        <v>0</v>
      </c>
      <c r="AR51">
        <v>0.28110144927536224</v>
      </c>
      <c r="AS51">
        <v>1.936833184656557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624.97235822968446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245.66</v>
      </c>
      <c r="L52">
        <v>6.29</v>
      </c>
      <c r="M52">
        <v>61.480000000000004</v>
      </c>
      <c r="N52">
        <v>50.29</v>
      </c>
      <c r="O52">
        <v>0</v>
      </c>
      <c r="P52">
        <v>19.838244403150163</v>
      </c>
      <c r="Q52">
        <v>8.7050966608084348</v>
      </c>
      <c r="R52">
        <v>8.9700000000000006</v>
      </c>
      <c r="S52">
        <v>11.17</v>
      </c>
      <c r="T52">
        <v>0</v>
      </c>
      <c r="U52">
        <v>49.9</v>
      </c>
      <c r="V52">
        <v>7.6551</v>
      </c>
      <c r="W52">
        <v>14.39467967479675</v>
      </c>
      <c r="X52">
        <v>59.969999999999992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0</v>
      </c>
      <c r="AE52">
        <v>6.9790900832702514</v>
      </c>
      <c r="AF52">
        <v>5.926901622718054</v>
      </c>
      <c r="AG52">
        <v>28.192444000000005</v>
      </c>
      <c r="AH52">
        <v>0</v>
      </c>
      <c r="AI52">
        <v>0</v>
      </c>
      <c r="AJ52">
        <v>0</v>
      </c>
      <c r="AK52">
        <v>22.08516312056738</v>
      </c>
      <c r="AL52">
        <v>9.1912289156626485</v>
      </c>
      <c r="AM52">
        <v>0</v>
      </c>
      <c r="AN52">
        <v>0</v>
      </c>
      <c r="AO52">
        <v>0</v>
      </c>
      <c r="AP52">
        <v>2.4375599999999999</v>
      </c>
      <c r="AQ52">
        <v>0</v>
      </c>
      <c r="AR52">
        <v>0.28110144927536224</v>
      </c>
      <c r="AS52">
        <v>1.936833184656557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622.36790222968443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245.66</v>
      </c>
      <c r="L53">
        <v>6.29</v>
      </c>
      <c r="M53">
        <v>61.480000000000004</v>
      </c>
      <c r="N53">
        <v>50.29</v>
      </c>
      <c r="O53">
        <v>0</v>
      </c>
      <c r="P53">
        <v>19.838244403150163</v>
      </c>
      <c r="Q53">
        <v>8.7050966608084348</v>
      </c>
      <c r="R53">
        <v>8.9700000000000006</v>
      </c>
      <c r="S53">
        <v>11.17</v>
      </c>
      <c r="T53">
        <v>0</v>
      </c>
      <c r="U53">
        <v>49.9</v>
      </c>
      <c r="V53">
        <v>7.6551</v>
      </c>
      <c r="W53">
        <v>14.39467967479675</v>
      </c>
      <c r="X53">
        <v>59.969999999999992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0</v>
      </c>
      <c r="AE53">
        <v>6.9790900832702514</v>
      </c>
      <c r="AF53">
        <v>5.926901622718054</v>
      </c>
      <c r="AG53">
        <v>28.192444000000005</v>
      </c>
      <c r="AH53">
        <v>0</v>
      </c>
      <c r="AI53">
        <v>0</v>
      </c>
      <c r="AJ53">
        <v>0</v>
      </c>
      <c r="AK53">
        <v>22.08516312056738</v>
      </c>
      <c r="AL53">
        <v>9.1912289156626485</v>
      </c>
      <c r="AM53">
        <v>0</v>
      </c>
      <c r="AN53">
        <v>0</v>
      </c>
      <c r="AO53">
        <v>0</v>
      </c>
      <c r="AP53">
        <v>2.4375599999999999</v>
      </c>
      <c r="AQ53">
        <v>0</v>
      </c>
      <c r="AR53">
        <v>0.28110144927536224</v>
      </c>
      <c r="AS53">
        <v>1.936833184656557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622.36790222968443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245.66</v>
      </c>
      <c r="L54">
        <v>6.29</v>
      </c>
      <c r="M54">
        <v>61.480000000000004</v>
      </c>
      <c r="N54">
        <v>50.29</v>
      </c>
      <c r="O54">
        <v>0</v>
      </c>
      <c r="P54">
        <v>19.838244403150163</v>
      </c>
      <c r="Q54">
        <v>8.7050966608084348</v>
      </c>
      <c r="R54">
        <v>8.9700000000000006</v>
      </c>
      <c r="S54">
        <v>11.17</v>
      </c>
      <c r="T54">
        <v>0</v>
      </c>
      <c r="U54">
        <v>49.9</v>
      </c>
      <c r="V54">
        <v>7.6551</v>
      </c>
      <c r="W54">
        <v>14.39467967479675</v>
      </c>
      <c r="X54">
        <v>59.969999999999992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0</v>
      </c>
      <c r="AE54">
        <v>6.9790900832702514</v>
      </c>
      <c r="AF54">
        <v>5.926901622718054</v>
      </c>
      <c r="AG54">
        <v>28.192444000000005</v>
      </c>
      <c r="AH54">
        <v>0</v>
      </c>
      <c r="AI54">
        <v>0</v>
      </c>
      <c r="AJ54">
        <v>0</v>
      </c>
      <c r="AK54">
        <v>22.08516312056738</v>
      </c>
      <c r="AL54">
        <v>9.1912289156626485</v>
      </c>
      <c r="AM54">
        <v>0</v>
      </c>
      <c r="AN54">
        <v>0</v>
      </c>
      <c r="AO54">
        <v>0</v>
      </c>
      <c r="AP54">
        <v>2.4375599999999999</v>
      </c>
      <c r="AQ54">
        <v>0</v>
      </c>
      <c r="AR54">
        <v>0.28110144927536224</v>
      </c>
      <c r="AS54">
        <v>1.936833184656557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622.36790222968443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212.09999999999997</v>
      </c>
      <c r="L55">
        <v>6.29</v>
      </c>
      <c r="M55">
        <v>61.480000000000004</v>
      </c>
      <c r="N55">
        <v>50.29</v>
      </c>
      <c r="O55">
        <v>0</v>
      </c>
      <c r="P55">
        <v>19.838244403150163</v>
      </c>
      <c r="Q55">
        <v>8.7050966608084348</v>
      </c>
      <c r="R55">
        <v>8.9700000000000006</v>
      </c>
      <c r="S55">
        <v>11.17</v>
      </c>
      <c r="T55">
        <v>0</v>
      </c>
      <c r="U55">
        <v>49.9</v>
      </c>
      <c r="V55">
        <v>7.6551</v>
      </c>
      <c r="W55">
        <v>14.39467967479675</v>
      </c>
      <c r="X55">
        <v>59.969999999999992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0</v>
      </c>
      <c r="AE55">
        <v>6.9790900832702514</v>
      </c>
      <c r="AF55">
        <v>5.926901622718054</v>
      </c>
      <c r="AG55">
        <v>28.192444000000005</v>
      </c>
      <c r="AH55">
        <v>0</v>
      </c>
      <c r="AI55">
        <v>0</v>
      </c>
      <c r="AJ55">
        <v>0</v>
      </c>
      <c r="AK55">
        <v>22.08516312056738</v>
      </c>
      <c r="AL55">
        <v>9.1912289156626485</v>
      </c>
      <c r="AM55">
        <v>0</v>
      </c>
      <c r="AN55">
        <v>0</v>
      </c>
      <c r="AO55">
        <v>0</v>
      </c>
      <c r="AP55">
        <v>2.4375599999999999</v>
      </c>
      <c r="AQ55">
        <v>0</v>
      </c>
      <c r="AR55">
        <v>0.28110144927536224</v>
      </c>
      <c r="AS55">
        <v>1.936833184656557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588.80790222968426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202.45999999999998</v>
      </c>
      <c r="L56">
        <v>6.29</v>
      </c>
      <c r="M56">
        <v>61.480000000000004</v>
      </c>
      <c r="N56">
        <v>50.29</v>
      </c>
      <c r="O56">
        <v>0</v>
      </c>
      <c r="P56">
        <v>19.838244403150163</v>
      </c>
      <c r="Q56">
        <v>8.7050966608084348</v>
      </c>
      <c r="R56">
        <v>8.9700000000000006</v>
      </c>
      <c r="S56">
        <v>11.17</v>
      </c>
      <c r="T56">
        <v>0</v>
      </c>
      <c r="U56">
        <v>49.9</v>
      </c>
      <c r="V56">
        <v>7.6551</v>
      </c>
      <c r="W56">
        <v>14.39467967479675</v>
      </c>
      <c r="X56">
        <v>59.969999999999992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0</v>
      </c>
      <c r="AE56">
        <v>6.9790900832702514</v>
      </c>
      <c r="AF56">
        <v>5.926901622718054</v>
      </c>
      <c r="AG56">
        <v>28.192444000000005</v>
      </c>
      <c r="AH56">
        <v>0</v>
      </c>
      <c r="AI56">
        <v>0</v>
      </c>
      <c r="AJ56">
        <v>0</v>
      </c>
      <c r="AK56">
        <v>22.08516312056738</v>
      </c>
      <c r="AL56">
        <v>9.1912289156626485</v>
      </c>
      <c r="AM56">
        <v>0</v>
      </c>
      <c r="AN56">
        <v>0</v>
      </c>
      <c r="AO56">
        <v>0</v>
      </c>
      <c r="AP56">
        <v>2.4375599999999999</v>
      </c>
      <c r="AQ56">
        <v>0</v>
      </c>
      <c r="AR56">
        <v>0.28110144927536224</v>
      </c>
      <c r="AS56">
        <v>1.936833184656557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579.16790222968427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212.09999999999997</v>
      </c>
      <c r="L57">
        <v>6.29</v>
      </c>
      <c r="M57">
        <v>61.480000000000004</v>
      </c>
      <c r="N57">
        <v>50.29</v>
      </c>
      <c r="O57">
        <v>0</v>
      </c>
      <c r="P57">
        <v>19.838244403150163</v>
      </c>
      <c r="Q57">
        <v>8.7050966608084348</v>
      </c>
      <c r="R57">
        <v>8.9700000000000006</v>
      </c>
      <c r="S57">
        <v>11.17</v>
      </c>
      <c r="T57">
        <v>0</v>
      </c>
      <c r="U57">
        <v>49.9</v>
      </c>
      <c r="V57">
        <v>7.6551</v>
      </c>
      <c r="W57">
        <v>14.39467967479675</v>
      </c>
      <c r="X57">
        <v>59.969999999999992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0</v>
      </c>
      <c r="AE57">
        <v>6.9790900832702514</v>
      </c>
      <c r="AF57">
        <v>5.926901622718054</v>
      </c>
      <c r="AG57">
        <v>28.192444000000005</v>
      </c>
      <c r="AH57">
        <v>0</v>
      </c>
      <c r="AI57">
        <v>0</v>
      </c>
      <c r="AJ57">
        <v>0</v>
      </c>
      <c r="AK57">
        <v>22.08516312056738</v>
      </c>
      <c r="AL57">
        <v>9.1912289156626485</v>
      </c>
      <c r="AM57">
        <v>0</v>
      </c>
      <c r="AN57">
        <v>0</v>
      </c>
      <c r="AO57">
        <v>0</v>
      </c>
      <c r="AP57">
        <v>5.0420160000000003</v>
      </c>
      <c r="AQ57">
        <v>0</v>
      </c>
      <c r="AR57">
        <v>0.28110144927536224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591.41235822968429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221.74</v>
      </c>
      <c r="L58">
        <v>6.29</v>
      </c>
      <c r="M58">
        <v>61.480000000000004</v>
      </c>
      <c r="N58">
        <v>50.29</v>
      </c>
      <c r="O58">
        <v>0</v>
      </c>
      <c r="P58">
        <v>19.838244403150163</v>
      </c>
      <c r="Q58">
        <v>8.7050966608084348</v>
      </c>
      <c r="R58">
        <v>8.9700000000000006</v>
      </c>
      <c r="S58">
        <v>11.17</v>
      </c>
      <c r="T58">
        <v>0</v>
      </c>
      <c r="U58">
        <v>49.9</v>
      </c>
      <c r="V58">
        <v>7.6551</v>
      </c>
      <c r="W58">
        <v>14.39467967479675</v>
      </c>
      <c r="X58">
        <v>59.969999999999992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0</v>
      </c>
      <c r="AE58">
        <v>6.9790900832702514</v>
      </c>
      <c r="AF58">
        <v>5.926901622718054</v>
      </c>
      <c r="AG58">
        <v>28.192444000000005</v>
      </c>
      <c r="AH58">
        <v>0</v>
      </c>
      <c r="AI58">
        <v>0</v>
      </c>
      <c r="AJ58">
        <v>0</v>
      </c>
      <c r="AK58">
        <v>22.08516312056738</v>
      </c>
      <c r="AL58">
        <v>9.1912289156626485</v>
      </c>
      <c r="AM58">
        <v>0</v>
      </c>
      <c r="AN58">
        <v>0</v>
      </c>
      <c r="AO58">
        <v>0</v>
      </c>
      <c r="AP58">
        <v>2.4375599999999999</v>
      </c>
      <c r="AQ58">
        <v>0</v>
      </c>
      <c r="AR58">
        <v>0.28110144927536224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598.44790222968436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216.92</v>
      </c>
      <c r="L59">
        <v>6.29</v>
      </c>
      <c r="M59">
        <v>61.480000000000004</v>
      </c>
      <c r="N59">
        <v>50.29</v>
      </c>
      <c r="O59">
        <v>0</v>
      </c>
      <c r="P59">
        <v>19.838244403150163</v>
      </c>
      <c r="Q59">
        <v>8.7043917213528506</v>
      </c>
      <c r="R59">
        <v>8.9756066536203516</v>
      </c>
      <c r="S59">
        <v>10.91</v>
      </c>
      <c r="T59">
        <v>0</v>
      </c>
      <c r="U59">
        <v>49.9</v>
      </c>
      <c r="V59">
        <v>7.61</v>
      </c>
      <c r="W59">
        <v>14.395921835174169</v>
      </c>
      <c r="X59">
        <v>59.969999999999985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0</v>
      </c>
      <c r="AE59">
        <v>6.9790900832702514</v>
      </c>
      <c r="AF59">
        <v>5.926901622718054</v>
      </c>
      <c r="AG59">
        <v>28.192444000000005</v>
      </c>
      <c r="AH59">
        <v>0</v>
      </c>
      <c r="AI59">
        <v>0</v>
      </c>
      <c r="AJ59">
        <v>0</v>
      </c>
      <c r="AK59">
        <v>22.08516312056738</v>
      </c>
      <c r="AL59">
        <v>9.1912289156626485</v>
      </c>
      <c r="AM59">
        <v>0</v>
      </c>
      <c r="AN59">
        <v>0</v>
      </c>
      <c r="AO59">
        <v>0</v>
      </c>
      <c r="AP59">
        <v>2.4375599999999999</v>
      </c>
      <c r="AQ59">
        <v>0</v>
      </c>
      <c r="AR59">
        <v>0.28110144927536224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593.32894610422659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245.66</v>
      </c>
      <c r="L60">
        <v>6.29</v>
      </c>
      <c r="M60">
        <v>61.480000000000004</v>
      </c>
      <c r="N60">
        <v>50.29</v>
      </c>
      <c r="O60">
        <v>0</v>
      </c>
      <c r="P60">
        <v>19.838244403150163</v>
      </c>
      <c r="Q60">
        <v>8.7050966608084348</v>
      </c>
      <c r="R60">
        <v>8.9700000000000006</v>
      </c>
      <c r="S60">
        <v>11.17</v>
      </c>
      <c r="T60">
        <v>0</v>
      </c>
      <c r="U60">
        <v>49.9</v>
      </c>
      <c r="V60">
        <v>7.6543940264215982</v>
      </c>
      <c r="W60">
        <v>14.395921835174169</v>
      </c>
      <c r="X60">
        <v>59.969999999999985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0</v>
      </c>
      <c r="AE60">
        <v>6.9790900832702514</v>
      </c>
      <c r="AF60">
        <v>5.926901622718054</v>
      </c>
      <c r="AG60">
        <v>28.192444000000005</v>
      </c>
      <c r="AH60">
        <v>0</v>
      </c>
      <c r="AI60">
        <v>0</v>
      </c>
      <c r="AJ60">
        <v>0</v>
      </c>
      <c r="AK60">
        <v>22.08516312056738</v>
      </c>
      <c r="AL60">
        <v>9.1912289156626485</v>
      </c>
      <c r="AM60">
        <v>0</v>
      </c>
      <c r="AN60">
        <v>0</v>
      </c>
      <c r="AO60">
        <v>0</v>
      </c>
      <c r="AP60">
        <v>2.4375599999999999</v>
      </c>
      <c r="AQ60">
        <v>0</v>
      </c>
      <c r="AR60">
        <v>0.28110144927536224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622.3684384164834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245.66</v>
      </c>
      <c r="L61">
        <v>6.29</v>
      </c>
      <c r="M61">
        <v>61.480000000000004</v>
      </c>
      <c r="N61">
        <v>50.29</v>
      </c>
      <c r="O61">
        <v>0</v>
      </c>
      <c r="P61">
        <v>19.838244403150163</v>
      </c>
      <c r="Q61">
        <v>8.7050966608084348</v>
      </c>
      <c r="R61">
        <v>8.9700000000000006</v>
      </c>
      <c r="S61">
        <v>11.17</v>
      </c>
      <c r="T61">
        <v>0</v>
      </c>
      <c r="U61">
        <v>49.9</v>
      </c>
      <c r="V61">
        <v>7.6551</v>
      </c>
      <c r="W61">
        <v>14.395921835174169</v>
      </c>
      <c r="X61">
        <v>59.969999999999985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0</v>
      </c>
      <c r="AE61">
        <v>6.9790900832702514</v>
      </c>
      <c r="AF61">
        <v>5.926901622718054</v>
      </c>
      <c r="AG61">
        <v>28.192444000000005</v>
      </c>
      <c r="AH61">
        <v>8.4238073917634626</v>
      </c>
      <c r="AI61">
        <v>0</v>
      </c>
      <c r="AJ61">
        <v>0</v>
      </c>
      <c r="AK61">
        <v>22.08516312056738</v>
      </c>
      <c r="AL61">
        <v>9.1912289156626485</v>
      </c>
      <c r="AM61">
        <v>0</v>
      </c>
      <c r="AN61">
        <v>0</v>
      </c>
      <c r="AO61">
        <v>0</v>
      </c>
      <c r="AP61">
        <v>2.4375599999999999</v>
      </c>
      <c r="AQ61">
        <v>0</v>
      </c>
      <c r="AR61">
        <v>0.28110144927536224</v>
      </c>
      <c r="AS61">
        <v>1.936833184656557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630.79295178182531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245.66</v>
      </c>
      <c r="L62">
        <v>6.29</v>
      </c>
      <c r="M62">
        <v>61.480000000000004</v>
      </c>
      <c r="N62">
        <v>50.29</v>
      </c>
      <c r="O62">
        <v>0</v>
      </c>
      <c r="P62">
        <v>19.838244403150163</v>
      </c>
      <c r="Q62">
        <v>8.7050966608084348</v>
      </c>
      <c r="R62">
        <v>8.9700000000000006</v>
      </c>
      <c r="S62">
        <v>11.17</v>
      </c>
      <c r="T62">
        <v>0</v>
      </c>
      <c r="U62">
        <v>49.9</v>
      </c>
      <c r="V62">
        <v>7.6551</v>
      </c>
      <c r="W62">
        <v>14.395921835174169</v>
      </c>
      <c r="X62">
        <v>59.969999999999985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0</v>
      </c>
      <c r="AE62">
        <v>6.9790900832702514</v>
      </c>
      <c r="AF62">
        <v>5.926901622718054</v>
      </c>
      <c r="AG62">
        <v>28.192444000000005</v>
      </c>
      <c r="AH62">
        <v>8.4238073917634626</v>
      </c>
      <c r="AI62">
        <v>0</v>
      </c>
      <c r="AJ62">
        <v>0</v>
      </c>
      <c r="AK62">
        <v>22.08516312056738</v>
      </c>
      <c r="AL62">
        <v>9.1912289156626485</v>
      </c>
      <c r="AM62">
        <v>0</v>
      </c>
      <c r="AN62">
        <v>0</v>
      </c>
      <c r="AO62">
        <v>0</v>
      </c>
      <c r="AP62">
        <v>2.4375599999999999</v>
      </c>
      <c r="AQ62">
        <v>0</v>
      </c>
      <c r="AR62">
        <v>0.28110144927536224</v>
      </c>
      <c r="AS62">
        <v>1.936833184656557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630.79295178182531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245.66</v>
      </c>
      <c r="L63">
        <v>6.29</v>
      </c>
      <c r="M63">
        <v>61.480000000000004</v>
      </c>
      <c r="N63">
        <v>50.29</v>
      </c>
      <c r="O63">
        <v>0</v>
      </c>
      <c r="P63">
        <v>19.838244403150163</v>
      </c>
      <c r="Q63">
        <v>8.7050966608084348</v>
      </c>
      <c r="R63">
        <v>8.9700000000000006</v>
      </c>
      <c r="S63">
        <v>11.17</v>
      </c>
      <c r="T63">
        <v>0</v>
      </c>
      <c r="U63">
        <v>49.9</v>
      </c>
      <c r="V63">
        <v>7.6551</v>
      </c>
      <c r="W63">
        <v>14.395921835174169</v>
      </c>
      <c r="X63">
        <v>59.969999999999985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0</v>
      </c>
      <c r="AE63">
        <v>6.9790900832702514</v>
      </c>
      <c r="AF63">
        <v>5.926901622718054</v>
      </c>
      <c r="AG63">
        <v>28.192444000000005</v>
      </c>
      <c r="AH63">
        <v>8.4238073917634626</v>
      </c>
      <c r="AI63">
        <v>0</v>
      </c>
      <c r="AJ63">
        <v>0</v>
      </c>
      <c r="AK63">
        <v>22.08516312056738</v>
      </c>
      <c r="AL63">
        <v>9.1912289156626485</v>
      </c>
      <c r="AM63">
        <v>0</v>
      </c>
      <c r="AN63">
        <v>0</v>
      </c>
      <c r="AO63">
        <v>0</v>
      </c>
      <c r="AP63">
        <v>5.0420160000000003</v>
      </c>
      <c r="AQ63">
        <v>0</v>
      </c>
      <c r="AR63">
        <v>0.28110144927536224</v>
      </c>
      <c r="AS63">
        <v>1.936833184656557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633.39740778182534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245.66</v>
      </c>
      <c r="L64">
        <v>6.29</v>
      </c>
      <c r="M64">
        <v>61.480000000000004</v>
      </c>
      <c r="N64">
        <v>50.29</v>
      </c>
      <c r="O64">
        <v>0</v>
      </c>
      <c r="P64">
        <v>19.838244403150163</v>
      </c>
      <c r="Q64">
        <v>8.7043917213528506</v>
      </c>
      <c r="R64">
        <v>8.9756066536203516</v>
      </c>
      <c r="S64">
        <v>11.170000000000002</v>
      </c>
      <c r="T64">
        <v>0</v>
      </c>
      <c r="U64">
        <v>49.9</v>
      </c>
      <c r="V64">
        <v>7.6543940264215982</v>
      </c>
      <c r="W64">
        <v>14.395921835174169</v>
      </c>
      <c r="X64">
        <v>59.969999999999985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0</v>
      </c>
      <c r="AE64">
        <v>13.958180166540503</v>
      </c>
      <c r="AF64">
        <v>5.926901622718054</v>
      </c>
      <c r="AG64">
        <v>28.192444000000005</v>
      </c>
      <c r="AH64">
        <v>8.4238073917634626</v>
      </c>
      <c r="AI64">
        <v>0</v>
      </c>
      <c r="AJ64">
        <v>0</v>
      </c>
      <c r="AK64">
        <v>22.08516312056738</v>
      </c>
      <c r="AL64">
        <v>9.1912289156626485</v>
      </c>
      <c r="AM64">
        <v>0</v>
      </c>
      <c r="AN64">
        <v>0</v>
      </c>
      <c r="AO64">
        <v>0</v>
      </c>
      <c r="AP64">
        <v>2.4375599999999999</v>
      </c>
      <c r="AQ64">
        <v>0</v>
      </c>
      <c r="AR64">
        <v>0.28110144927536224</v>
      </c>
      <c r="AS64">
        <v>1.936833184656557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637.7762376056819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245.66</v>
      </c>
      <c r="L65">
        <v>6.29</v>
      </c>
      <c r="M65">
        <v>61.480000000000004</v>
      </c>
      <c r="N65">
        <v>50.29</v>
      </c>
      <c r="O65">
        <v>0</v>
      </c>
      <c r="P65">
        <v>19.838244403150163</v>
      </c>
      <c r="Q65">
        <v>8.7043917213528506</v>
      </c>
      <c r="R65">
        <v>8.9756066536203516</v>
      </c>
      <c r="S65">
        <v>11.170000000000002</v>
      </c>
      <c r="T65">
        <v>0</v>
      </c>
      <c r="U65">
        <v>49.9</v>
      </c>
      <c r="V65">
        <v>7.6543940264215982</v>
      </c>
      <c r="W65">
        <v>14.395921835174169</v>
      </c>
      <c r="X65">
        <v>59.969999999999985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0</v>
      </c>
      <c r="AE65">
        <v>13.958180166540503</v>
      </c>
      <c r="AF65">
        <v>5.926901622718054</v>
      </c>
      <c r="AG65">
        <v>28.192444000000005</v>
      </c>
      <c r="AH65">
        <v>8.4238073917634626</v>
      </c>
      <c r="AI65">
        <v>0</v>
      </c>
      <c r="AJ65">
        <v>0</v>
      </c>
      <c r="AK65">
        <v>22.08516312056738</v>
      </c>
      <c r="AL65">
        <v>1.6785929432013769</v>
      </c>
      <c r="AM65">
        <v>0</v>
      </c>
      <c r="AN65">
        <v>0</v>
      </c>
      <c r="AO65">
        <v>0</v>
      </c>
      <c r="AP65">
        <v>2.4375599999999999</v>
      </c>
      <c r="AQ65">
        <v>5.5107380952380947</v>
      </c>
      <c r="AR65">
        <v>0.28110144927536224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635.7743397284587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245.66</v>
      </c>
      <c r="L66">
        <v>6.29</v>
      </c>
      <c r="M66">
        <v>61.480000000000004</v>
      </c>
      <c r="N66">
        <v>50.29</v>
      </c>
      <c r="O66">
        <v>0</v>
      </c>
      <c r="P66">
        <v>19.838244403150163</v>
      </c>
      <c r="Q66">
        <v>8.7043917213528506</v>
      </c>
      <c r="R66">
        <v>8.9756066536203516</v>
      </c>
      <c r="S66">
        <v>11.170000000000002</v>
      </c>
      <c r="T66">
        <v>0</v>
      </c>
      <c r="U66">
        <v>49.9</v>
      </c>
      <c r="V66">
        <v>7.6543940264215982</v>
      </c>
      <c r="W66">
        <v>14.395921835174169</v>
      </c>
      <c r="X66">
        <v>59.969999999999985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0</v>
      </c>
      <c r="AE66">
        <v>13.958180166540503</v>
      </c>
      <c r="AF66">
        <v>5.926901622718054</v>
      </c>
      <c r="AG66">
        <v>28.192444000000005</v>
      </c>
      <c r="AH66">
        <v>8.4238073917634626</v>
      </c>
      <c r="AI66">
        <v>0</v>
      </c>
      <c r="AJ66">
        <v>0</v>
      </c>
      <c r="AK66">
        <v>22.08516312056738</v>
      </c>
      <c r="AL66">
        <v>1.6785929432013769</v>
      </c>
      <c r="AM66">
        <v>0</v>
      </c>
      <c r="AN66">
        <v>0</v>
      </c>
      <c r="AO66">
        <v>0</v>
      </c>
      <c r="AP66">
        <v>2.4375599999999999</v>
      </c>
      <c r="AQ66">
        <v>9.9747825396825398</v>
      </c>
      <c r="AR66">
        <v>0.28110144927536224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640.23838417290312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245.66</v>
      </c>
      <c r="L67">
        <v>6.29</v>
      </c>
      <c r="M67">
        <v>61.480000000000004</v>
      </c>
      <c r="N67">
        <v>50.29</v>
      </c>
      <c r="O67">
        <v>0</v>
      </c>
      <c r="P67">
        <v>19.838244403150163</v>
      </c>
      <c r="Q67">
        <v>8.7043917213528506</v>
      </c>
      <c r="R67">
        <v>8.9756066536203516</v>
      </c>
      <c r="S67">
        <v>11.170000000000002</v>
      </c>
      <c r="T67">
        <v>0</v>
      </c>
      <c r="U67">
        <v>49.9</v>
      </c>
      <c r="V67">
        <v>7.6543940264215982</v>
      </c>
      <c r="W67">
        <v>14.395921835174169</v>
      </c>
      <c r="X67">
        <v>59.969999999999985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0</v>
      </c>
      <c r="AE67">
        <v>13.958180166540503</v>
      </c>
      <c r="AF67">
        <v>5.926901622718054</v>
      </c>
      <c r="AG67">
        <v>28.192444000000005</v>
      </c>
      <c r="AH67">
        <v>8.4238073917634626</v>
      </c>
      <c r="AI67">
        <v>0</v>
      </c>
      <c r="AJ67">
        <v>0</v>
      </c>
      <c r="AK67">
        <v>22.08516312056738</v>
      </c>
      <c r="AL67">
        <v>1.6785929432013769</v>
      </c>
      <c r="AM67">
        <v>0</v>
      </c>
      <c r="AN67">
        <v>0</v>
      </c>
      <c r="AO67">
        <v>0</v>
      </c>
      <c r="AP67">
        <v>2.4375599999999999</v>
      </c>
      <c r="AQ67">
        <v>9.9747825396825398</v>
      </c>
      <c r="AR67">
        <v>0.28110144927536224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640.23838417290312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245.66</v>
      </c>
      <c r="L68">
        <v>6.0801445794592546</v>
      </c>
      <c r="M68">
        <v>61.480000000000004</v>
      </c>
      <c r="N68">
        <v>50.29</v>
      </c>
      <c r="O68">
        <v>0</v>
      </c>
      <c r="P68">
        <v>19.838244403150163</v>
      </c>
      <c r="Q68">
        <v>8.7043917213528506</v>
      </c>
      <c r="R68">
        <v>8.9756066536203516</v>
      </c>
      <c r="S68">
        <v>11.170000000000002</v>
      </c>
      <c r="T68">
        <v>0</v>
      </c>
      <c r="U68">
        <v>49.9</v>
      </c>
      <c r="V68">
        <v>7.6543940264215982</v>
      </c>
      <c r="W68">
        <v>14.395921835174169</v>
      </c>
      <c r="X68">
        <v>59.969999999999985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0</v>
      </c>
      <c r="AE68">
        <v>13.958180166540503</v>
      </c>
      <c r="AF68">
        <v>5.926901622718054</v>
      </c>
      <c r="AG68">
        <v>28.192444000000005</v>
      </c>
      <c r="AH68">
        <v>16.039491446673704</v>
      </c>
      <c r="AI68">
        <v>0</v>
      </c>
      <c r="AJ68">
        <v>0</v>
      </c>
      <c r="AK68">
        <v>22.08516312056738</v>
      </c>
      <c r="AL68">
        <v>1.6785929432013769</v>
      </c>
      <c r="AM68">
        <v>0</v>
      </c>
      <c r="AN68">
        <v>0</v>
      </c>
      <c r="AO68">
        <v>0</v>
      </c>
      <c r="AP68">
        <v>2.4375599999999999</v>
      </c>
      <c r="AQ68">
        <v>20.628876190476191</v>
      </c>
      <c r="AR68">
        <v>0.28110144927536224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658.29830645806612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245.66746006680842</v>
      </c>
      <c r="L69">
        <v>6.0801445794592546</v>
      </c>
      <c r="M69">
        <v>61.480000000000004</v>
      </c>
      <c r="N69">
        <v>50.29</v>
      </c>
      <c r="O69">
        <v>0</v>
      </c>
      <c r="P69">
        <v>19.838244403150163</v>
      </c>
      <c r="Q69">
        <v>8.7043917213528506</v>
      </c>
      <c r="R69">
        <v>8.9756066536203516</v>
      </c>
      <c r="S69">
        <v>11.170000000000002</v>
      </c>
      <c r="T69">
        <v>0</v>
      </c>
      <c r="U69">
        <v>49.9</v>
      </c>
      <c r="V69">
        <v>7.6543940264215982</v>
      </c>
      <c r="W69">
        <v>14.395921835174169</v>
      </c>
      <c r="X69">
        <v>59.969999999999985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3.8650719152157467</v>
      </c>
      <c r="AE69">
        <v>13.958180166540503</v>
      </c>
      <c r="AF69">
        <v>5.926901622718054</v>
      </c>
      <c r="AG69">
        <v>28.192444000000005</v>
      </c>
      <c r="AH69">
        <v>24.059237170010555</v>
      </c>
      <c r="AI69">
        <v>0</v>
      </c>
      <c r="AJ69">
        <v>0</v>
      </c>
      <c r="AK69">
        <v>22.08516312056738</v>
      </c>
      <c r="AL69">
        <v>1.6785929432013769</v>
      </c>
      <c r="AM69">
        <v>0</v>
      </c>
      <c r="AN69">
        <v>0</v>
      </c>
      <c r="AO69">
        <v>0</v>
      </c>
      <c r="AP69">
        <v>2.4375599999999999</v>
      </c>
      <c r="AQ69">
        <v>20.628876190476191</v>
      </c>
      <c r="AR69">
        <v>0.28110144927536224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670.19058416342705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245.66746006680842</v>
      </c>
      <c r="L70">
        <v>6.0801445794592546</v>
      </c>
      <c r="M70">
        <v>61.480000000000004</v>
      </c>
      <c r="N70">
        <v>50.29</v>
      </c>
      <c r="O70">
        <v>0</v>
      </c>
      <c r="P70">
        <v>19.838244403150163</v>
      </c>
      <c r="Q70">
        <v>8.7043917213528506</v>
      </c>
      <c r="R70">
        <v>8.9756066536203516</v>
      </c>
      <c r="S70">
        <v>11.170000000000002</v>
      </c>
      <c r="T70">
        <v>0</v>
      </c>
      <c r="U70">
        <v>49.9</v>
      </c>
      <c r="V70">
        <v>7.6543940264215982</v>
      </c>
      <c r="W70">
        <v>14.395921835174169</v>
      </c>
      <c r="X70">
        <v>59.969999999999985</v>
      </c>
      <c r="Y70">
        <v>0</v>
      </c>
      <c r="Z70">
        <v>0</v>
      </c>
      <c r="AA70">
        <v>0</v>
      </c>
      <c r="AB70">
        <v>1.0144591147786945</v>
      </c>
      <c r="AC70">
        <v>0</v>
      </c>
      <c r="AD70">
        <v>3.8650719152157467</v>
      </c>
      <c r="AE70">
        <v>13.958180166540503</v>
      </c>
      <c r="AF70">
        <v>5.926901622718054</v>
      </c>
      <c r="AG70">
        <v>28.192444000000005</v>
      </c>
      <c r="AH70">
        <v>32.078982893347408</v>
      </c>
      <c r="AI70">
        <v>0</v>
      </c>
      <c r="AJ70">
        <v>0</v>
      </c>
      <c r="AK70">
        <v>22.08516312056738</v>
      </c>
      <c r="AL70">
        <v>1.6785929432013769</v>
      </c>
      <c r="AM70">
        <v>0</v>
      </c>
      <c r="AN70">
        <v>0</v>
      </c>
      <c r="AO70">
        <v>0</v>
      </c>
      <c r="AP70">
        <v>2.4375599999999999</v>
      </c>
      <c r="AQ70">
        <v>30.95024603174603</v>
      </c>
      <c r="AR70">
        <v>0.28110144927536224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688.5316997280338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245.66746006680842</v>
      </c>
      <c r="L71">
        <v>6.0801445794592546</v>
      </c>
      <c r="M71">
        <v>61.480000000000004</v>
      </c>
      <c r="N71">
        <v>50.29</v>
      </c>
      <c r="O71">
        <v>0</v>
      </c>
      <c r="P71">
        <v>19.838244403150163</v>
      </c>
      <c r="Q71">
        <v>8.7043917213528506</v>
      </c>
      <c r="R71">
        <v>8.9756066536203516</v>
      </c>
      <c r="S71">
        <v>11.170000000000002</v>
      </c>
      <c r="T71">
        <v>0</v>
      </c>
      <c r="U71">
        <v>49.9</v>
      </c>
      <c r="V71">
        <v>7.6543940264215982</v>
      </c>
      <c r="W71">
        <v>14.395921835174169</v>
      </c>
      <c r="X71">
        <v>59.969999999999985</v>
      </c>
      <c r="Y71">
        <v>0</v>
      </c>
      <c r="Z71">
        <v>0.46553272727272721</v>
      </c>
      <c r="AA71">
        <v>5.0161265822784822</v>
      </c>
      <c r="AB71">
        <v>1.6951567891972987</v>
      </c>
      <c r="AC71">
        <v>0</v>
      </c>
      <c r="AD71">
        <v>3.8650719152157467</v>
      </c>
      <c r="AE71">
        <v>13.958180166540503</v>
      </c>
      <c r="AF71">
        <v>5.926901622718054</v>
      </c>
      <c r="AG71">
        <v>28.192444000000005</v>
      </c>
      <c r="AH71">
        <v>39.61561140443505</v>
      </c>
      <c r="AI71">
        <v>0</v>
      </c>
      <c r="AJ71">
        <v>0</v>
      </c>
      <c r="AK71">
        <v>22.08516312056738</v>
      </c>
      <c r="AL71">
        <v>1.6785929432013769</v>
      </c>
      <c r="AM71">
        <v>0</v>
      </c>
      <c r="AN71">
        <v>0</v>
      </c>
      <c r="AO71">
        <v>0</v>
      </c>
      <c r="AP71">
        <v>2.4375599999999999</v>
      </c>
      <c r="AQ71">
        <v>30.95024603174603</v>
      </c>
      <c r="AR71">
        <v>0.28110144927536224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702.23068522309131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245.66746006680842</v>
      </c>
      <c r="L72">
        <v>6.0801445794592546</v>
      </c>
      <c r="M72">
        <v>61.480000000000004</v>
      </c>
      <c r="N72">
        <v>50.29</v>
      </c>
      <c r="O72">
        <v>0</v>
      </c>
      <c r="P72">
        <v>19.838244403150163</v>
      </c>
      <c r="Q72">
        <v>8.7043917213528506</v>
      </c>
      <c r="R72">
        <v>8.9756066536203516</v>
      </c>
      <c r="S72">
        <v>11.170000000000002</v>
      </c>
      <c r="T72">
        <v>0</v>
      </c>
      <c r="U72">
        <v>49.9</v>
      </c>
      <c r="V72">
        <v>7.6543940264215982</v>
      </c>
      <c r="W72">
        <v>14.395921835174169</v>
      </c>
      <c r="X72">
        <v>59.969999999999985</v>
      </c>
      <c r="Y72">
        <v>0</v>
      </c>
      <c r="Z72">
        <v>0.93106545454545442</v>
      </c>
      <c r="AA72">
        <v>11.503708860759497</v>
      </c>
      <c r="AB72">
        <v>3.3859219804951231</v>
      </c>
      <c r="AC72">
        <v>4.0979024658394847</v>
      </c>
      <c r="AD72">
        <v>7.734535957607874</v>
      </c>
      <c r="AE72">
        <v>13.958180166540503</v>
      </c>
      <c r="AF72">
        <v>5.926901622718054</v>
      </c>
      <c r="AG72">
        <v>28.192444000000005</v>
      </c>
      <c r="AH72">
        <v>44.108601478352696</v>
      </c>
      <c r="AI72">
        <v>0</v>
      </c>
      <c r="AJ72">
        <v>0</v>
      </c>
      <c r="AK72">
        <v>22.08516312056738</v>
      </c>
      <c r="AL72">
        <v>1.6785929432013769</v>
      </c>
      <c r="AM72">
        <v>0</v>
      </c>
      <c r="AN72">
        <v>0</v>
      </c>
      <c r="AO72">
        <v>0</v>
      </c>
      <c r="AP72">
        <v>2.4375599999999999</v>
      </c>
      <c r="AQ72">
        <v>30.95024603174603</v>
      </c>
      <c r="AR72">
        <v>0.28110144927536224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723.33492200229216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245.66746006680842</v>
      </c>
      <c r="L73">
        <v>6.0801445794592546</v>
      </c>
      <c r="M73">
        <v>61.480000000000004</v>
      </c>
      <c r="N73">
        <v>50.29</v>
      </c>
      <c r="O73">
        <v>0</v>
      </c>
      <c r="P73">
        <v>19.838244403150163</v>
      </c>
      <c r="Q73">
        <v>8.7043917213528506</v>
      </c>
      <c r="R73">
        <v>8.9756066536203516</v>
      </c>
      <c r="S73">
        <v>11.170000000000002</v>
      </c>
      <c r="T73">
        <v>0</v>
      </c>
      <c r="U73">
        <v>49.9</v>
      </c>
      <c r="V73">
        <v>7.6543940264215982</v>
      </c>
      <c r="W73">
        <v>14.395921835174169</v>
      </c>
      <c r="X73">
        <v>59.969999999999985</v>
      </c>
      <c r="Y73">
        <v>0</v>
      </c>
      <c r="Z73">
        <v>2.7624536363636354</v>
      </c>
      <c r="AA73">
        <v>17.850734177215195</v>
      </c>
      <c r="AB73">
        <v>6.7718439609902461</v>
      </c>
      <c r="AC73">
        <v>8.1958049316789694</v>
      </c>
      <c r="AD73">
        <v>11.604000000000003</v>
      </c>
      <c r="AE73">
        <v>13.958180166540503</v>
      </c>
      <c r="AF73">
        <v>5.926901622718054</v>
      </c>
      <c r="AG73">
        <v>28.192444000000005</v>
      </c>
      <c r="AH73">
        <v>59.423417106652586</v>
      </c>
      <c r="AI73">
        <v>0</v>
      </c>
      <c r="AJ73">
        <v>0</v>
      </c>
      <c r="AK73">
        <v>22.08516312056738</v>
      </c>
      <c r="AL73">
        <v>1.6785929432013769</v>
      </c>
      <c r="AM73">
        <v>2.2309317329332332</v>
      </c>
      <c r="AN73">
        <v>0</v>
      </c>
      <c r="AO73">
        <v>0</v>
      </c>
      <c r="AP73">
        <v>2.4375599999999999</v>
      </c>
      <c r="AQ73">
        <v>41.597407936507935</v>
      </c>
      <c r="AR73">
        <v>0.28110144927536224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771.05953325528765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245.66746006680842</v>
      </c>
      <c r="L74">
        <v>6.0801445794592546</v>
      </c>
      <c r="M74">
        <v>61.480000000000004</v>
      </c>
      <c r="N74">
        <v>50.29</v>
      </c>
      <c r="O74">
        <v>0</v>
      </c>
      <c r="P74">
        <v>19.838244403150163</v>
      </c>
      <c r="Q74">
        <v>8.7043917213528506</v>
      </c>
      <c r="R74">
        <v>8.9756066536203516</v>
      </c>
      <c r="S74">
        <v>11.170000000000002</v>
      </c>
      <c r="T74">
        <v>0</v>
      </c>
      <c r="U74">
        <v>49.9</v>
      </c>
      <c r="V74">
        <v>7.6543940264215982</v>
      </c>
      <c r="W74">
        <v>14.395921835174169</v>
      </c>
      <c r="X74">
        <v>59.969999999999985</v>
      </c>
      <c r="Y74">
        <v>0</v>
      </c>
      <c r="Z74">
        <v>8.2829690909090896</v>
      </c>
      <c r="AA74">
        <v>17.850734177215195</v>
      </c>
      <c r="AB74">
        <v>16.727596399099774</v>
      </c>
      <c r="AC74">
        <v>12.306883932778387</v>
      </c>
      <c r="AD74">
        <v>15.477856169568513</v>
      </c>
      <c r="AE74">
        <v>20.932878122634371</v>
      </c>
      <c r="AF74">
        <v>6.5923782961460464</v>
      </c>
      <c r="AG74">
        <v>28.192444000000005</v>
      </c>
      <c r="AH74">
        <v>59.423417106652586</v>
      </c>
      <c r="AI74">
        <v>0</v>
      </c>
      <c r="AJ74">
        <v>0</v>
      </c>
      <c r="AK74">
        <v>22.08516312056738</v>
      </c>
      <c r="AL74">
        <v>9.1912289156626485</v>
      </c>
      <c r="AM74">
        <v>4.4618634658664664</v>
      </c>
      <c r="AN74">
        <v>0</v>
      </c>
      <c r="AO74">
        <v>0</v>
      </c>
      <c r="AP74">
        <v>2.4375599999999999</v>
      </c>
      <c r="AQ74">
        <v>41.597407936507935</v>
      </c>
      <c r="AR74">
        <v>0.28110144927536224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811.90447865352712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245.66746006680842</v>
      </c>
      <c r="L75">
        <v>6.0801445794592546</v>
      </c>
      <c r="M75">
        <v>61.480000000000004</v>
      </c>
      <c r="N75">
        <v>50.29</v>
      </c>
      <c r="O75">
        <v>0</v>
      </c>
      <c r="P75">
        <v>19.838244403150163</v>
      </c>
      <c r="Q75">
        <v>8.7043917213528506</v>
      </c>
      <c r="R75">
        <v>8.9756066536203516</v>
      </c>
      <c r="S75">
        <v>11.170000000000002</v>
      </c>
      <c r="T75">
        <v>0</v>
      </c>
      <c r="U75">
        <v>49.9</v>
      </c>
      <c r="V75">
        <v>7.6543940264215982</v>
      </c>
      <c r="W75">
        <v>14.395921835174169</v>
      </c>
      <c r="X75">
        <v>59.969999999999985</v>
      </c>
      <c r="Y75">
        <v>0</v>
      </c>
      <c r="Z75">
        <v>8.2829690909090896</v>
      </c>
      <c r="AA75">
        <v>17.850734177215195</v>
      </c>
      <c r="AB75">
        <v>16.727596399099774</v>
      </c>
      <c r="AC75">
        <v>12.306883932778387</v>
      </c>
      <c r="AD75">
        <v>15.477856169568513</v>
      </c>
      <c r="AE75">
        <v>20.932878122634371</v>
      </c>
      <c r="AF75">
        <v>6.5923782961460464</v>
      </c>
      <c r="AG75">
        <v>28.192444000000005</v>
      </c>
      <c r="AH75">
        <v>59.423417106652586</v>
      </c>
      <c r="AI75">
        <v>0</v>
      </c>
      <c r="AJ75">
        <v>0</v>
      </c>
      <c r="AK75">
        <v>22.08516312056738</v>
      </c>
      <c r="AL75">
        <v>50.14889672977624</v>
      </c>
      <c r="AM75">
        <v>4.4618634658664664</v>
      </c>
      <c r="AN75">
        <v>0</v>
      </c>
      <c r="AO75">
        <v>0</v>
      </c>
      <c r="AP75">
        <v>2.4375599999999999</v>
      </c>
      <c r="AQ75">
        <v>41.597407936507935</v>
      </c>
      <c r="AR75">
        <v>0.28110144927536224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852.86214646764063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245.66746006680842</v>
      </c>
      <c r="L76">
        <v>6.0801445794592546</v>
      </c>
      <c r="M76">
        <v>61.480000000000004</v>
      </c>
      <c r="N76">
        <v>50.29</v>
      </c>
      <c r="O76">
        <v>0</v>
      </c>
      <c r="P76">
        <v>19.838244403150163</v>
      </c>
      <c r="Q76">
        <v>8.7043917213528506</v>
      </c>
      <c r="R76">
        <v>8.9756066536203516</v>
      </c>
      <c r="S76">
        <v>11.170000000000002</v>
      </c>
      <c r="T76">
        <v>0</v>
      </c>
      <c r="U76">
        <v>49.9</v>
      </c>
      <c r="V76">
        <v>7.6543940264215982</v>
      </c>
      <c r="W76">
        <v>14.395921835174169</v>
      </c>
      <c r="X76">
        <v>59.969999999999985</v>
      </c>
      <c r="Y76">
        <v>0</v>
      </c>
      <c r="Z76">
        <v>8.2829690909090896</v>
      </c>
      <c r="AA76">
        <v>17.850734177215195</v>
      </c>
      <c r="AB76">
        <v>16.727596399099774</v>
      </c>
      <c r="AC76">
        <v>12.306883932778387</v>
      </c>
      <c r="AD76">
        <v>15.477856169568513</v>
      </c>
      <c r="AE76">
        <v>20.932878122634371</v>
      </c>
      <c r="AF76">
        <v>6.5923782961460464</v>
      </c>
      <c r="AG76">
        <v>28.192444000000005</v>
      </c>
      <c r="AH76">
        <v>59.423417106652586</v>
      </c>
      <c r="AI76">
        <v>0</v>
      </c>
      <c r="AJ76">
        <v>0</v>
      </c>
      <c r="AK76">
        <v>22.08516312056738</v>
      </c>
      <c r="AL76">
        <v>50.14889672977624</v>
      </c>
      <c r="AM76">
        <v>4.4618634658664664</v>
      </c>
      <c r="AN76">
        <v>0</v>
      </c>
      <c r="AO76">
        <v>0</v>
      </c>
      <c r="AP76">
        <v>5.0464080000000004</v>
      </c>
      <c r="AQ76">
        <v>41.597407936507935</v>
      </c>
      <c r="AR76">
        <v>0.28110144927536224</v>
      </c>
      <c r="AS76">
        <v>1.936833184656557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855.47099446764071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245.66746006680842</v>
      </c>
      <c r="L77">
        <v>6.0801445794592546</v>
      </c>
      <c r="M77">
        <v>61.480000000000004</v>
      </c>
      <c r="N77">
        <v>50.29</v>
      </c>
      <c r="O77">
        <v>0</v>
      </c>
      <c r="P77">
        <v>19.838244403150163</v>
      </c>
      <c r="Q77">
        <v>8.7043917213528506</v>
      </c>
      <c r="R77">
        <v>8.9756066536203516</v>
      </c>
      <c r="S77">
        <v>11.170000000000002</v>
      </c>
      <c r="T77">
        <v>0</v>
      </c>
      <c r="U77">
        <v>49.9</v>
      </c>
      <c r="V77">
        <v>7.6543940264215982</v>
      </c>
      <c r="W77">
        <v>14.395921835174169</v>
      </c>
      <c r="X77">
        <v>59.969999999999985</v>
      </c>
      <c r="Y77">
        <v>0</v>
      </c>
      <c r="Z77">
        <v>8.2829690909090896</v>
      </c>
      <c r="AA77">
        <v>17.850734177215195</v>
      </c>
      <c r="AB77">
        <v>16.727596399099774</v>
      </c>
      <c r="AC77">
        <v>12.306883932778387</v>
      </c>
      <c r="AD77">
        <v>15.477856169568513</v>
      </c>
      <c r="AE77">
        <v>20.932878122634371</v>
      </c>
      <c r="AF77">
        <v>6.5923782961460464</v>
      </c>
      <c r="AG77">
        <v>28.192444000000005</v>
      </c>
      <c r="AH77">
        <v>59.423417106652586</v>
      </c>
      <c r="AI77">
        <v>0</v>
      </c>
      <c r="AJ77">
        <v>0</v>
      </c>
      <c r="AK77">
        <v>22.08516312056738</v>
      </c>
      <c r="AL77">
        <v>50.14889672977624</v>
      </c>
      <c r="AM77">
        <v>4.4618634658664664</v>
      </c>
      <c r="AN77">
        <v>0</v>
      </c>
      <c r="AO77">
        <v>0</v>
      </c>
      <c r="AP77">
        <v>2.9865599999999999</v>
      </c>
      <c r="AQ77">
        <v>41.597407936507935</v>
      </c>
      <c r="AR77">
        <v>14.024326992753618</v>
      </c>
      <c r="AS77">
        <v>1.936833184656557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867.15437201111888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245.66746006680842</v>
      </c>
      <c r="L78">
        <v>6.0801445794592546</v>
      </c>
      <c r="M78">
        <v>61.480000000000004</v>
      </c>
      <c r="N78">
        <v>50.29</v>
      </c>
      <c r="O78">
        <v>0</v>
      </c>
      <c r="P78">
        <v>19.838244403150163</v>
      </c>
      <c r="Q78">
        <v>8.7043917213528506</v>
      </c>
      <c r="R78">
        <v>8.9756066536203516</v>
      </c>
      <c r="S78">
        <v>11.170000000000002</v>
      </c>
      <c r="T78">
        <v>0</v>
      </c>
      <c r="U78">
        <v>49.9</v>
      </c>
      <c r="V78">
        <v>7.6543940264215982</v>
      </c>
      <c r="W78">
        <v>14.395921835174169</v>
      </c>
      <c r="X78">
        <v>59.969999999999985</v>
      </c>
      <c r="Y78">
        <v>0</v>
      </c>
      <c r="Z78">
        <v>8.2829690909090896</v>
      </c>
      <c r="AA78">
        <v>17.850734177215195</v>
      </c>
      <c r="AB78">
        <v>16.727596399099774</v>
      </c>
      <c r="AC78">
        <v>12.306883932778387</v>
      </c>
      <c r="AD78">
        <v>15.477856169568513</v>
      </c>
      <c r="AE78">
        <v>20.932878122634371</v>
      </c>
      <c r="AF78">
        <v>6.5923782961460464</v>
      </c>
      <c r="AG78">
        <v>28.192444000000005</v>
      </c>
      <c r="AH78">
        <v>59.423417106652586</v>
      </c>
      <c r="AI78">
        <v>1.0804289080911231</v>
      </c>
      <c r="AJ78">
        <v>0</v>
      </c>
      <c r="AK78">
        <v>22.08516312056738</v>
      </c>
      <c r="AL78">
        <v>50.14889672977624</v>
      </c>
      <c r="AM78">
        <v>4.4618634658664664</v>
      </c>
      <c r="AN78">
        <v>0</v>
      </c>
      <c r="AO78">
        <v>0</v>
      </c>
      <c r="AP78">
        <v>2.4375599999999999</v>
      </c>
      <c r="AQ78">
        <v>41.597407936507935</v>
      </c>
      <c r="AR78">
        <v>14.024326992753618</v>
      </c>
      <c r="AS78">
        <v>1.936833184656557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867.6858009192099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245.66746006680842</v>
      </c>
      <c r="L79">
        <v>6.0801445794592546</v>
      </c>
      <c r="M79">
        <v>61.480000000000004</v>
      </c>
      <c r="N79">
        <v>50.29</v>
      </c>
      <c r="O79">
        <v>0</v>
      </c>
      <c r="P79">
        <v>19.838244403150163</v>
      </c>
      <c r="Q79">
        <v>8.7043917213528506</v>
      </c>
      <c r="R79">
        <v>8.9756066536203516</v>
      </c>
      <c r="S79">
        <v>11.170000000000002</v>
      </c>
      <c r="T79">
        <v>0</v>
      </c>
      <c r="U79">
        <v>49.9</v>
      </c>
      <c r="V79">
        <v>7.6543940264215982</v>
      </c>
      <c r="W79">
        <v>14.395921835174169</v>
      </c>
      <c r="X79">
        <v>59.969999999999985</v>
      </c>
      <c r="Y79">
        <v>0</v>
      </c>
      <c r="Z79">
        <v>8.2829690909090896</v>
      </c>
      <c r="AA79">
        <v>17.850734177215195</v>
      </c>
      <c r="AB79">
        <v>16.727596399099774</v>
      </c>
      <c r="AC79">
        <v>12.306883932778387</v>
      </c>
      <c r="AD79">
        <v>15.477856169568513</v>
      </c>
      <c r="AE79">
        <v>20.932878122634371</v>
      </c>
      <c r="AF79">
        <v>6.5923782961460464</v>
      </c>
      <c r="AG79">
        <v>28.192444000000005</v>
      </c>
      <c r="AH79">
        <v>59.423417106652586</v>
      </c>
      <c r="AI79">
        <v>2.6922882953652785</v>
      </c>
      <c r="AJ79">
        <v>0</v>
      </c>
      <c r="AK79">
        <v>22.08516312056738</v>
      </c>
      <c r="AL79">
        <v>9.1912289156626485</v>
      </c>
      <c r="AM79">
        <v>4.4618634658664664</v>
      </c>
      <c r="AN79">
        <v>0</v>
      </c>
      <c r="AO79">
        <v>0</v>
      </c>
      <c r="AP79">
        <v>2.4375599999999999</v>
      </c>
      <c r="AQ79">
        <v>41.597407936507935</v>
      </c>
      <c r="AR79">
        <v>0.70275362318840551</v>
      </c>
      <c r="AS79">
        <v>1.936833184656557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815.01841912280543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245.66746006680842</v>
      </c>
      <c r="L80">
        <v>6.0801445794592546</v>
      </c>
      <c r="M80">
        <v>61.480000000000004</v>
      </c>
      <c r="N80">
        <v>50.29</v>
      </c>
      <c r="O80">
        <v>0</v>
      </c>
      <c r="P80">
        <v>19.838244403150163</v>
      </c>
      <c r="Q80">
        <v>8.7043917213528506</v>
      </c>
      <c r="R80">
        <v>8.9756066536203516</v>
      </c>
      <c r="S80">
        <v>11.170000000000002</v>
      </c>
      <c r="T80">
        <v>0</v>
      </c>
      <c r="U80">
        <v>49.9</v>
      </c>
      <c r="V80">
        <v>7.6543940264215982</v>
      </c>
      <c r="W80">
        <v>14.395921835174169</v>
      </c>
      <c r="X80">
        <v>59.969999999999985</v>
      </c>
      <c r="Y80">
        <v>0</v>
      </c>
      <c r="Z80">
        <v>8.2829690909090896</v>
      </c>
      <c r="AA80">
        <v>17.850734177215195</v>
      </c>
      <c r="AB80">
        <v>16.727596399099774</v>
      </c>
      <c r="AC80">
        <v>12.306883932778387</v>
      </c>
      <c r="AD80">
        <v>15.477856169568513</v>
      </c>
      <c r="AE80">
        <v>20.932878122634371</v>
      </c>
      <c r="AF80">
        <v>6.5923782961460464</v>
      </c>
      <c r="AG80">
        <v>28.192444000000005</v>
      </c>
      <c r="AH80">
        <v>59.423417106652586</v>
      </c>
      <c r="AI80">
        <v>14.014831893165747</v>
      </c>
      <c r="AJ80">
        <v>0</v>
      </c>
      <c r="AK80">
        <v>22.08516312056738</v>
      </c>
      <c r="AL80">
        <v>9.1912289156626485</v>
      </c>
      <c r="AM80">
        <v>4.4618634658664664</v>
      </c>
      <c r="AN80">
        <v>0</v>
      </c>
      <c r="AO80">
        <v>0</v>
      </c>
      <c r="AP80">
        <v>2.4375599999999999</v>
      </c>
      <c r="AQ80">
        <v>41.597407936507935</v>
      </c>
      <c r="AR80">
        <v>0.28110144927536224</v>
      </c>
      <c r="AS80">
        <v>1.936833184656557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825.91931054669283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245.66746006680842</v>
      </c>
      <c r="L81">
        <v>6.0601445472760229</v>
      </c>
      <c r="M81">
        <v>61.480000000000004</v>
      </c>
      <c r="N81">
        <v>50.29</v>
      </c>
      <c r="O81">
        <v>0</v>
      </c>
      <c r="P81">
        <v>19.838244403150163</v>
      </c>
      <c r="Q81">
        <v>8.7043917213528506</v>
      </c>
      <c r="R81">
        <v>8.9756066536203516</v>
      </c>
      <c r="S81">
        <v>11.170000000000002</v>
      </c>
      <c r="T81">
        <v>0</v>
      </c>
      <c r="U81">
        <v>49.9</v>
      </c>
      <c r="V81">
        <v>7.6543940264215982</v>
      </c>
      <c r="W81">
        <v>14.395921835174169</v>
      </c>
      <c r="X81">
        <v>59.969999999999985</v>
      </c>
      <c r="Y81">
        <v>0</v>
      </c>
      <c r="Z81">
        <v>0.46553272727272721</v>
      </c>
      <c r="AA81">
        <v>17.850734177215195</v>
      </c>
      <c r="AB81">
        <v>11.150267066766689</v>
      </c>
      <c r="AC81">
        <v>8.1958049316789694</v>
      </c>
      <c r="AD81">
        <v>11.604000000000003</v>
      </c>
      <c r="AE81">
        <v>13.958180166540503</v>
      </c>
      <c r="AF81">
        <v>5.926901622718054</v>
      </c>
      <c r="AG81">
        <v>28.192444000000005</v>
      </c>
      <c r="AH81">
        <v>49.519514255543818</v>
      </c>
      <c r="AI81">
        <v>14.014831893165747</v>
      </c>
      <c r="AJ81">
        <v>0</v>
      </c>
      <c r="AK81">
        <v>22.08516312056738</v>
      </c>
      <c r="AL81">
        <v>9.1912289156626485</v>
      </c>
      <c r="AM81">
        <v>2.2309317329332332</v>
      </c>
      <c r="AN81">
        <v>0</v>
      </c>
      <c r="AO81">
        <v>0</v>
      </c>
      <c r="AP81">
        <v>2.4375599999999999</v>
      </c>
      <c r="AQ81">
        <v>41.597407936507935</v>
      </c>
      <c r="AR81">
        <v>0.28110144927536224</v>
      </c>
      <c r="AS81">
        <v>1.936833184656557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784.74460043430838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245.66</v>
      </c>
      <c r="L82">
        <v>6.0601445472760229</v>
      </c>
      <c r="M82">
        <v>61.480000000000004</v>
      </c>
      <c r="N82">
        <v>50.29</v>
      </c>
      <c r="O82">
        <v>0</v>
      </c>
      <c r="P82">
        <v>19.838244403150163</v>
      </c>
      <c r="Q82">
        <v>8.7043917213528506</v>
      </c>
      <c r="R82">
        <v>8.9756066536203516</v>
      </c>
      <c r="S82">
        <v>11.170000000000002</v>
      </c>
      <c r="T82">
        <v>0</v>
      </c>
      <c r="U82">
        <v>49.9</v>
      </c>
      <c r="V82">
        <v>7.6543940264215982</v>
      </c>
      <c r="W82">
        <v>14.395921835174169</v>
      </c>
      <c r="X82">
        <v>59.969999999999985</v>
      </c>
      <c r="Y82">
        <v>0</v>
      </c>
      <c r="Z82">
        <v>0</v>
      </c>
      <c r="AA82">
        <v>11.503708860759497</v>
      </c>
      <c r="AB82">
        <v>5.0810787696924224</v>
      </c>
      <c r="AC82">
        <v>4.0979024658394847</v>
      </c>
      <c r="AD82">
        <v>7.734535957607874</v>
      </c>
      <c r="AE82">
        <v>13.958180166540503</v>
      </c>
      <c r="AF82">
        <v>5.926901622718054</v>
      </c>
      <c r="AG82">
        <v>28.192444000000005</v>
      </c>
      <c r="AH82">
        <v>49.519514255543818</v>
      </c>
      <c r="AI82">
        <v>14.014831893165747</v>
      </c>
      <c r="AJ82">
        <v>0</v>
      </c>
      <c r="AK82">
        <v>22.08516312056738</v>
      </c>
      <c r="AL82">
        <v>9.1912289156626485</v>
      </c>
      <c r="AM82">
        <v>0</v>
      </c>
      <c r="AN82">
        <v>0</v>
      </c>
      <c r="AO82">
        <v>0</v>
      </c>
      <c r="AP82">
        <v>2.4375599999999999</v>
      </c>
      <c r="AQ82">
        <v>41.597407936507935</v>
      </c>
      <c r="AR82">
        <v>0.28110144927536224</v>
      </c>
      <c r="AS82">
        <v>1.936833184656557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761.65709578553253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245.66</v>
      </c>
      <c r="L83">
        <v>6.0601612345350535</v>
      </c>
      <c r="M83">
        <v>61.480000000000004</v>
      </c>
      <c r="N83">
        <v>50.29</v>
      </c>
      <c r="O83">
        <v>0</v>
      </c>
      <c r="P83">
        <v>19.838244403150163</v>
      </c>
      <c r="Q83">
        <v>8.7043917213528506</v>
      </c>
      <c r="R83">
        <v>8.9756066536203516</v>
      </c>
      <c r="S83">
        <v>11.170000000000002</v>
      </c>
      <c r="T83">
        <v>0</v>
      </c>
      <c r="U83">
        <v>49.9</v>
      </c>
      <c r="V83">
        <v>7.6543940264215982</v>
      </c>
      <c r="W83">
        <v>14.395921835174169</v>
      </c>
      <c r="X83">
        <v>59.969999999999985</v>
      </c>
      <c r="Y83">
        <v>0</v>
      </c>
      <c r="Z83">
        <v>0</v>
      </c>
      <c r="AA83">
        <v>5.0161265822784822</v>
      </c>
      <c r="AB83">
        <v>5.0810787696924224</v>
      </c>
      <c r="AC83">
        <v>4.0979024658394847</v>
      </c>
      <c r="AD83">
        <v>3.8650719152157467</v>
      </c>
      <c r="AE83">
        <v>13.958180166540503</v>
      </c>
      <c r="AF83">
        <v>5.926901622718054</v>
      </c>
      <c r="AG83">
        <v>28.192444000000005</v>
      </c>
      <c r="AH83">
        <v>39.61561140443505</v>
      </c>
      <c r="AI83">
        <v>14.014831893165747</v>
      </c>
      <c r="AJ83">
        <v>0</v>
      </c>
      <c r="AK83">
        <v>22.08516312056738</v>
      </c>
      <c r="AL83">
        <v>9.1912289156626485</v>
      </c>
      <c r="AM83">
        <v>0</v>
      </c>
      <c r="AN83">
        <v>0</v>
      </c>
      <c r="AO83">
        <v>0</v>
      </c>
      <c r="AP83">
        <v>2.4375599999999999</v>
      </c>
      <c r="AQ83">
        <v>41.597407936507935</v>
      </c>
      <c r="AR83">
        <v>0.28110144927536224</v>
      </c>
      <c r="AS83">
        <v>1.936833184656557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741.39616330080969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245.66</v>
      </c>
      <c r="L84">
        <v>6.29</v>
      </c>
      <c r="M84">
        <v>61.480000000000004</v>
      </c>
      <c r="N84">
        <v>50.29</v>
      </c>
      <c r="O84">
        <v>0</v>
      </c>
      <c r="P84">
        <v>19.838244403150163</v>
      </c>
      <c r="Q84">
        <v>8.7043917213528506</v>
      </c>
      <c r="R84">
        <v>8.9756066536203516</v>
      </c>
      <c r="S84">
        <v>11.170000000000002</v>
      </c>
      <c r="T84">
        <v>0</v>
      </c>
      <c r="U84">
        <v>49.9</v>
      </c>
      <c r="V84">
        <v>7.6543940264215982</v>
      </c>
      <c r="W84">
        <v>14.395921835174169</v>
      </c>
      <c r="X84">
        <v>59.969999999999985</v>
      </c>
      <c r="Y84">
        <v>0</v>
      </c>
      <c r="Z84">
        <v>0</v>
      </c>
      <c r="AA84">
        <v>0</v>
      </c>
      <c r="AB84">
        <v>5.0810787696924224</v>
      </c>
      <c r="AC84">
        <v>4.0979024658394847</v>
      </c>
      <c r="AD84">
        <v>3.8650719152157467</v>
      </c>
      <c r="AE84">
        <v>13.958180166540503</v>
      </c>
      <c r="AF84">
        <v>5.926901622718054</v>
      </c>
      <c r="AG84">
        <v>28.192444000000005</v>
      </c>
      <c r="AH84">
        <v>39.61561140443505</v>
      </c>
      <c r="AI84">
        <v>14.014831893165747</v>
      </c>
      <c r="AJ84">
        <v>0</v>
      </c>
      <c r="AK84">
        <v>22.08516312056738</v>
      </c>
      <c r="AL84">
        <v>9.1912289156626485</v>
      </c>
      <c r="AM84">
        <v>0</v>
      </c>
      <c r="AN84">
        <v>0</v>
      </c>
      <c r="AO84">
        <v>0</v>
      </c>
      <c r="AP84">
        <v>2.4375599999999999</v>
      </c>
      <c r="AQ84">
        <v>31.199788888888889</v>
      </c>
      <c r="AR84">
        <v>0.28110144927536224</v>
      </c>
      <c r="AS84">
        <v>1.936833184656557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726.21225643637706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245.66</v>
      </c>
      <c r="L85">
        <v>6.29</v>
      </c>
      <c r="M85">
        <v>61.480000000000004</v>
      </c>
      <c r="N85">
        <v>50.29</v>
      </c>
      <c r="O85">
        <v>0</v>
      </c>
      <c r="P85">
        <v>19.838244403150163</v>
      </c>
      <c r="Q85">
        <v>8.7043917213528506</v>
      </c>
      <c r="R85">
        <v>8.9756066536203516</v>
      </c>
      <c r="S85">
        <v>11.170000000000002</v>
      </c>
      <c r="T85">
        <v>0</v>
      </c>
      <c r="U85">
        <v>49.9</v>
      </c>
      <c r="V85">
        <v>7.6543940264215982</v>
      </c>
      <c r="W85">
        <v>14.395921835174169</v>
      </c>
      <c r="X85">
        <v>59.969999999999985</v>
      </c>
      <c r="Y85">
        <v>0</v>
      </c>
      <c r="Z85">
        <v>0</v>
      </c>
      <c r="AA85">
        <v>0</v>
      </c>
      <c r="AB85">
        <v>1.0144591147786945</v>
      </c>
      <c r="AC85">
        <v>4.0979024658394847</v>
      </c>
      <c r="AD85">
        <v>3.8650719152157467</v>
      </c>
      <c r="AE85">
        <v>13.958180166540503</v>
      </c>
      <c r="AF85">
        <v>5.926901622718054</v>
      </c>
      <c r="AG85">
        <v>28.192444000000005</v>
      </c>
      <c r="AH85">
        <v>29.711708553326293</v>
      </c>
      <c r="AI85">
        <v>14.014831893165747</v>
      </c>
      <c r="AJ85">
        <v>0</v>
      </c>
      <c r="AK85">
        <v>22.08516312056738</v>
      </c>
      <c r="AL85">
        <v>1.6785929432013769</v>
      </c>
      <c r="AM85">
        <v>0</v>
      </c>
      <c r="AN85">
        <v>0</v>
      </c>
      <c r="AO85">
        <v>0</v>
      </c>
      <c r="AP85">
        <v>2.4375599999999999</v>
      </c>
      <c r="AQ85">
        <v>30.95024603174603</v>
      </c>
      <c r="AR85">
        <v>0.28110144927536224</v>
      </c>
      <c r="AS85">
        <v>1.936833184656557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704.4795551007503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245.66</v>
      </c>
      <c r="L86">
        <v>6.29</v>
      </c>
      <c r="M86">
        <v>61.480000000000004</v>
      </c>
      <c r="N86">
        <v>50.29</v>
      </c>
      <c r="O86">
        <v>0</v>
      </c>
      <c r="P86">
        <v>19.838244403150163</v>
      </c>
      <c r="Q86">
        <v>8.7043917213528506</v>
      </c>
      <c r="R86">
        <v>8.9756066536203516</v>
      </c>
      <c r="S86">
        <v>11.170000000000002</v>
      </c>
      <c r="T86">
        <v>0</v>
      </c>
      <c r="U86">
        <v>49.9</v>
      </c>
      <c r="V86">
        <v>7.6543940264215982</v>
      </c>
      <c r="W86">
        <v>14.395921835174169</v>
      </c>
      <c r="X86">
        <v>59.969999999999985</v>
      </c>
      <c r="Y86">
        <v>0</v>
      </c>
      <c r="Z86">
        <v>0</v>
      </c>
      <c r="AA86">
        <v>0</v>
      </c>
      <c r="AB86">
        <v>1.0144591147786945</v>
      </c>
      <c r="AC86">
        <v>4.0979024658394847</v>
      </c>
      <c r="AD86">
        <v>3.8650719152157467</v>
      </c>
      <c r="AE86">
        <v>13.958180166540503</v>
      </c>
      <c r="AF86">
        <v>5.926901622718054</v>
      </c>
      <c r="AG86">
        <v>28.192444000000005</v>
      </c>
      <c r="AH86">
        <v>29.711708553326293</v>
      </c>
      <c r="AI86">
        <v>2.1564658287509815</v>
      </c>
      <c r="AJ86">
        <v>0</v>
      </c>
      <c r="AK86">
        <v>22.08516312056738</v>
      </c>
      <c r="AL86">
        <v>1.6785929432013769</v>
      </c>
      <c r="AM86">
        <v>0</v>
      </c>
      <c r="AN86">
        <v>0</v>
      </c>
      <c r="AO86">
        <v>0</v>
      </c>
      <c r="AP86">
        <v>2.4375599999999999</v>
      </c>
      <c r="AQ86">
        <v>30.95024603174603</v>
      </c>
      <c r="AR86">
        <v>0.28110144927536224</v>
      </c>
      <c r="AS86">
        <v>1.936833184656557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692.62118903633564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245.66</v>
      </c>
      <c r="L87">
        <v>6.0602400475341653</v>
      </c>
      <c r="M87">
        <v>61.480000000000004</v>
      </c>
      <c r="N87">
        <v>50.29</v>
      </c>
      <c r="O87">
        <v>0</v>
      </c>
      <c r="P87">
        <v>19.838244403150163</v>
      </c>
      <c r="Q87">
        <v>8.7043917213528506</v>
      </c>
      <c r="R87">
        <v>8.9756066536203516</v>
      </c>
      <c r="S87">
        <v>11.170000000000002</v>
      </c>
      <c r="T87">
        <v>0</v>
      </c>
      <c r="U87">
        <v>49.9</v>
      </c>
      <c r="V87">
        <v>7.6543940264215982</v>
      </c>
      <c r="W87">
        <v>14.395921835174169</v>
      </c>
      <c r="X87">
        <v>59.969999999999985</v>
      </c>
      <c r="Y87">
        <v>0</v>
      </c>
      <c r="Z87">
        <v>0</v>
      </c>
      <c r="AA87">
        <v>0</v>
      </c>
      <c r="AB87">
        <v>1.0144591147786945</v>
      </c>
      <c r="AC87">
        <v>4.0979024658394847</v>
      </c>
      <c r="AD87">
        <v>3.8650719152157467</v>
      </c>
      <c r="AE87">
        <v>13.958180166540503</v>
      </c>
      <c r="AF87">
        <v>5.926901622718054</v>
      </c>
      <c r="AG87">
        <v>28.192444000000005</v>
      </c>
      <c r="AH87">
        <v>29.711708553326293</v>
      </c>
      <c r="AI87">
        <v>1.0804289080911231</v>
      </c>
      <c r="AJ87">
        <v>0</v>
      </c>
      <c r="AK87">
        <v>22.08516312056738</v>
      </c>
      <c r="AL87">
        <v>1.6785929432013769</v>
      </c>
      <c r="AM87">
        <v>0</v>
      </c>
      <c r="AN87">
        <v>0</v>
      </c>
      <c r="AO87">
        <v>0</v>
      </c>
      <c r="AP87">
        <v>2.4375599999999999</v>
      </c>
      <c r="AQ87">
        <v>20.628876190476191</v>
      </c>
      <c r="AR87">
        <v>14.959867753623184</v>
      </c>
      <c r="AS87">
        <v>1.936833184656557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695.67278862628768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245.66</v>
      </c>
      <c r="L88">
        <v>6.0602400475341653</v>
      </c>
      <c r="M88">
        <v>61.480000000000004</v>
      </c>
      <c r="N88">
        <v>50.29</v>
      </c>
      <c r="O88">
        <v>0</v>
      </c>
      <c r="P88">
        <v>19.838244403150163</v>
      </c>
      <c r="Q88">
        <v>8.7043917213528506</v>
      </c>
      <c r="R88">
        <v>8.9756066536203516</v>
      </c>
      <c r="S88">
        <v>11.170000000000002</v>
      </c>
      <c r="T88">
        <v>0</v>
      </c>
      <c r="U88">
        <v>49.9</v>
      </c>
      <c r="V88">
        <v>7.6543940264215982</v>
      </c>
      <c r="W88">
        <v>14.395921835174169</v>
      </c>
      <c r="X88">
        <v>59.969999999999985</v>
      </c>
      <c r="Y88">
        <v>0</v>
      </c>
      <c r="Z88">
        <v>0</v>
      </c>
      <c r="AA88">
        <v>0</v>
      </c>
      <c r="AB88">
        <v>1.0144591147786945</v>
      </c>
      <c r="AC88">
        <v>4.0979024658394847</v>
      </c>
      <c r="AD88">
        <v>3.8650719152157467</v>
      </c>
      <c r="AE88">
        <v>13.958180166540503</v>
      </c>
      <c r="AF88">
        <v>5.926901622718054</v>
      </c>
      <c r="AG88">
        <v>28.192444000000005</v>
      </c>
      <c r="AH88">
        <v>19.807805702217525</v>
      </c>
      <c r="AI88">
        <v>0</v>
      </c>
      <c r="AJ88">
        <v>0</v>
      </c>
      <c r="AK88">
        <v>22.08516312056738</v>
      </c>
      <c r="AL88">
        <v>1.6785929432013769</v>
      </c>
      <c r="AM88">
        <v>0</v>
      </c>
      <c r="AN88">
        <v>0</v>
      </c>
      <c r="AO88">
        <v>0</v>
      </c>
      <c r="AP88">
        <v>2.4375599999999999</v>
      </c>
      <c r="AQ88">
        <v>20.628876190476191</v>
      </c>
      <c r="AR88">
        <v>14.959867753623184</v>
      </c>
      <c r="AS88">
        <v>1.936833184656557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684.68845686708778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245.66</v>
      </c>
      <c r="L89">
        <v>6.0602400475341653</v>
      </c>
      <c r="M89">
        <v>61.480000000000004</v>
      </c>
      <c r="N89">
        <v>50.29</v>
      </c>
      <c r="O89">
        <v>0</v>
      </c>
      <c r="P89">
        <v>19.838310051107324</v>
      </c>
      <c r="Q89">
        <v>8.7043917213528506</v>
      </c>
      <c r="R89">
        <v>8.9756066536203516</v>
      </c>
      <c r="S89">
        <v>11.170000000000002</v>
      </c>
      <c r="T89">
        <v>0</v>
      </c>
      <c r="U89">
        <v>51.168522038010515</v>
      </c>
      <c r="V89">
        <v>7.6543940264215982</v>
      </c>
      <c r="W89">
        <v>14.395921835174169</v>
      </c>
      <c r="X89">
        <v>59.969999999999985</v>
      </c>
      <c r="Y89">
        <v>0</v>
      </c>
      <c r="Z89">
        <v>0</v>
      </c>
      <c r="AA89">
        <v>0</v>
      </c>
      <c r="AB89">
        <v>1.0144591147786945</v>
      </c>
      <c r="AC89">
        <v>4.0979024658394847</v>
      </c>
      <c r="AD89">
        <v>3.8650719152157467</v>
      </c>
      <c r="AE89">
        <v>13.958180166540503</v>
      </c>
      <c r="AF89">
        <v>5.926901622718054</v>
      </c>
      <c r="AG89">
        <v>28.192444000000005</v>
      </c>
      <c r="AH89">
        <v>19.807805702217525</v>
      </c>
      <c r="AI89">
        <v>0</v>
      </c>
      <c r="AJ89">
        <v>0</v>
      </c>
      <c r="AK89">
        <v>22.08516312056738</v>
      </c>
      <c r="AL89">
        <v>1.6785929432013769</v>
      </c>
      <c r="AM89">
        <v>0</v>
      </c>
      <c r="AN89">
        <v>0</v>
      </c>
      <c r="AO89">
        <v>0</v>
      </c>
      <c r="AP89">
        <v>2.4375599999999999</v>
      </c>
      <c r="AQ89">
        <v>20.628876190476191</v>
      </c>
      <c r="AR89">
        <v>0.70275362318840551</v>
      </c>
      <c r="AS89">
        <v>1.936833184656557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671.69993042262081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245.66</v>
      </c>
      <c r="L90">
        <v>6.0602400475341653</v>
      </c>
      <c r="M90">
        <v>61.480000000000004</v>
      </c>
      <c r="N90">
        <v>50.29</v>
      </c>
      <c r="O90">
        <v>0</v>
      </c>
      <c r="P90">
        <v>19.838310051107324</v>
      </c>
      <c r="Q90">
        <v>8.7043917213528506</v>
      </c>
      <c r="R90">
        <v>8.9756066536203516</v>
      </c>
      <c r="S90">
        <v>11.170000000000002</v>
      </c>
      <c r="T90">
        <v>0</v>
      </c>
      <c r="U90">
        <v>54.010000000000005</v>
      </c>
      <c r="V90">
        <v>7.6543940264215982</v>
      </c>
      <c r="W90">
        <v>14.395921835174169</v>
      </c>
      <c r="X90">
        <v>59.969999999999985</v>
      </c>
      <c r="Y90">
        <v>0</v>
      </c>
      <c r="Z90">
        <v>0</v>
      </c>
      <c r="AA90">
        <v>0</v>
      </c>
      <c r="AB90">
        <v>1.0144591147786945</v>
      </c>
      <c r="AC90">
        <v>4.0979024658394847</v>
      </c>
      <c r="AD90">
        <v>3.8650719152157467</v>
      </c>
      <c r="AE90">
        <v>13.958180166540503</v>
      </c>
      <c r="AF90">
        <v>5.926901622718054</v>
      </c>
      <c r="AG90">
        <v>28.192444000000005</v>
      </c>
      <c r="AH90">
        <v>9.9039028511087626</v>
      </c>
      <c r="AI90">
        <v>0</v>
      </c>
      <c r="AJ90">
        <v>0</v>
      </c>
      <c r="AK90">
        <v>22.08516312056738</v>
      </c>
      <c r="AL90">
        <v>1.6785929432013769</v>
      </c>
      <c r="AM90">
        <v>0</v>
      </c>
      <c r="AN90">
        <v>0</v>
      </c>
      <c r="AO90">
        <v>0</v>
      </c>
      <c r="AP90">
        <v>2.4375599999999999</v>
      </c>
      <c r="AQ90">
        <v>10.397619047619049</v>
      </c>
      <c r="AR90">
        <v>0.28110144927536224</v>
      </c>
      <c r="AS90">
        <v>1.936833184656557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653.98459621673146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245.66</v>
      </c>
      <c r="L91">
        <v>6.29</v>
      </c>
      <c r="M91">
        <v>61.480000000000004</v>
      </c>
      <c r="N91">
        <v>50.29</v>
      </c>
      <c r="O91">
        <v>0</v>
      </c>
      <c r="P91">
        <v>19.838310051107324</v>
      </c>
      <c r="Q91">
        <v>8.7043917213528506</v>
      </c>
      <c r="R91">
        <v>8.9756066536203516</v>
      </c>
      <c r="S91">
        <v>11.170000000000002</v>
      </c>
      <c r="T91">
        <v>0</v>
      </c>
      <c r="U91">
        <v>56.52</v>
      </c>
      <c r="V91">
        <v>7.6543940264215982</v>
      </c>
      <c r="W91">
        <v>14.395921835174169</v>
      </c>
      <c r="X91">
        <v>59.969999999999985</v>
      </c>
      <c r="Y91">
        <v>0</v>
      </c>
      <c r="Z91">
        <v>0</v>
      </c>
      <c r="AA91">
        <v>0</v>
      </c>
      <c r="AB91">
        <v>1.0144591147786945</v>
      </c>
      <c r="AC91">
        <v>4.0979024658394847</v>
      </c>
      <c r="AD91">
        <v>3.8650719152157467</v>
      </c>
      <c r="AE91">
        <v>13.958180166540503</v>
      </c>
      <c r="AF91">
        <v>5.926901622718054</v>
      </c>
      <c r="AG91">
        <v>28.192444000000005</v>
      </c>
      <c r="AH91">
        <v>9.9039028511087626</v>
      </c>
      <c r="AI91">
        <v>0</v>
      </c>
      <c r="AJ91">
        <v>0</v>
      </c>
      <c r="AK91">
        <v>22.08516312056738</v>
      </c>
      <c r="AL91">
        <v>1.6785929432013769</v>
      </c>
      <c r="AM91">
        <v>0</v>
      </c>
      <c r="AN91">
        <v>0</v>
      </c>
      <c r="AO91">
        <v>0</v>
      </c>
      <c r="AP91">
        <v>2.4375599999999999</v>
      </c>
      <c r="AQ91">
        <v>4.7205190476190468</v>
      </c>
      <c r="AR91">
        <v>0.28110144927536224</v>
      </c>
      <c r="AS91">
        <v>1.936833184656557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651.04725616919734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245.66</v>
      </c>
      <c r="L92">
        <v>6.29</v>
      </c>
      <c r="M92">
        <v>61.480000000000004</v>
      </c>
      <c r="N92">
        <v>50.29</v>
      </c>
      <c r="O92">
        <v>0</v>
      </c>
      <c r="P92">
        <v>19.838310051107324</v>
      </c>
      <c r="Q92">
        <v>8.7043917213528506</v>
      </c>
      <c r="R92">
        <v>8.9756066536203516</v>
      </c>
      <c r="S92">
        <v>11.170000000000002</v>
      </c>
      <c r="T92">
        <v>0</v>
      </c>
      <c r="U92">
        <v>57.789999999999992</v>
      </c>
      <c r="V92">
        <v>7.6543940264215982</v>
      </c>
      <c r="W92">
        <v>14.395921835174169</v>
      </c>
      <c r="X92">
        <v>59.969999999999985</v>
      </c>
      <c r="Y92">
        <v>0</v>
      </c>
      <c r="Z92">
        <v>0</v>
      </c>
      <c r="AA92">
        <v>0</v>
      </c>
      <c r="AB92">
        <v>1.0144591147786945</v>
      </c>
      <c r="AC92">
        <v>4.0979024658394847</v>
      </c>
      <c r="AD92">
        <v>3.8650719152157467</v>
      </c>
      <c r="AE92">
        <v>13.958180166540503</v>
      </c>
      <c r="AF92">
        <v>5.926901622718054</v>
      </c>
      <c r="AG92">
        <v>28.192444000000005</v>
      </c>
      <c r="AH92">
        <v>0</v>
      </c>
      <c r="AI92">
        <v>0</v>
      </c>
      <c r="AJ92">
        <v>0</v>
      </c>
      <c r="AK92">
        <v>22.08516312056738</v>
      </c>
      <c r="AL92">
        <v>1.6785929432013769</v>
      </c>
      <c r="AM92">
        <v>0</v>
      </c>
      <c r="AN92">
        <v>0</v>
      </c>
      <c r="AO92">
        <v>0</v>
      </c>
      <c r="AP92">
        <v>2.4375599999999999</v>
      </c>
      <c r="AQ92">
        <v>0</v>
      </c>
      <c r="AR92">
        <v>0.28110144927536224</v>
      </c>
      <c r="AS92">
        <v>4.5544127267320844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640.31041381254499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245.66</v>
      </c>
      <c r="L93">
        <v>6.29</v>
      </c>
      <c r="M93">
        <v>61.480000000000004</v>
      </c>
      <c r="N93">
        <v>50.29</v>
      </c>
      <c r="O93">
        <v>0</v>
      </c>
      <c r="P93">
        <v>19.838310051107324</v>
      </c>
      <c r="Q93">
        <v>8.7043917213528506</v>
      </c>
      <c r="R93">
        <v>8.9756066536203516</v>
      </c>
      <c r="S93">
        <v>11.170000000000002</v>
      </c>
      <c r="T93">
        <v>0</v>
      </c>
      <c r="U93">
        <v>58.890000000000008</v>
      </c>
      <c r="V93">
        <v>7.6543940264215982</v>
      </c>
      <c r="W93">
        <v>14.395921835174169</v>
      </c>
      <c r="X93">
        <v>59.969999999999985</v>
      </c>
      <c r="Y93">
        <v>0</v>
      </c>
      <c r="Z93">
        <v>0</v>
      </c>
      <c r="AA93">
        <v>0</v>
      </c>
      <c r="AB93">
        <v>1.0144591147786945</v>
      </c>
      <c r="AC93">
        <v>0</v>
      </c>
      <c r="AD93">
        <v>3.8650719152157467</v>
      </c>
      <c r="AE93">
        <v>13.958180166540503</v>
      </c>
      <c r="AF93">
        <v>5.926901622718054</v>
      </c>
      <c r="AG93">
        <v>28.192444000000005</v>
      </c>
      <c r="AH93">
        <v>0</v>
      </c>
      <c r="AI93">
        <v>0</v>
      </c>
      <c r="AJ93">
        <v>0</v>
      </c>
      <c r="AK93">
        <v>22.08516312056738</v>
      </c>
      <c r="AL93">
        <v>1.6785929432013769</v>
      </c>
      <c r="AM93">
        <v>0</v>
      </c>
      <c r="AN93">
        <v>0</v>
      </c>
      <c r="AO93">
        <v>0</v>
      </c>
      <c r="AP93">
        <v>2.7098640000000001</v>
      </c>
      <c r="AQ93">
        <v>0</v>
      </c>
      <c r="AR93">
        <v>0.28110144927536224</v>
      </c>
      <c r="AS93">
        <v>4.5544127267320844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637.58481534670557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245.66</v>
      </c>
      <c r="L94">
        <v>6.29</v>
      </c>
      <c r="M94">
        <v>61.480000000000004</v>
      </c>
      <c r="N94">
        <v>50.29</v>
      </c>
      <c r="O94">
        <v>0</v>
      </c>
      <c r="P94">
        <v>19.838310051107324</v>
      </c>
      <c r="Q94">
        <v>8.7043917213528506</v>
      </c>
      <c r="R94">
        <v>8.9756066536203516</v>
      </c>
      <c r="S94">
        <v>11.170000000000002</v>
      </c>
      <c r="T94">
        <v>0</v>
      </c>
      <c r="U94">
        <v>59.65</v>
      </c>
      <c r="V94">
        <v>7.6543940264215982</v>
      </c>
      <c r="W94">
        <v>14.395921835174169</v>
      </c>
      <c r="X94">
        <v>59.969999999999985</v>
      </c>
      <c r="Y94">
        <v>0</v>
      </c>
      <c r="Z94">
        <v>0</v>
      </c>
      <c r="AA94">
        <v>0</v>
      </c>
      <c r="AB94">
        <v>1.0144591147786945</v>
      </c>
      <c r="AC94">
        <v>0</v>
      </c>
      <c r="AD94">
        <v>3.8650719152157467</v>
      </c>
      <c r="AE94">
        <v>13.958180166540503</v>
      </c>
      <c r="AF94">
        <v>5.926901622718054</v>
      </c>
      <c r="AG94">
        <v>28.192444000000005</v>
      </c>
      <c r="AH94">
        <v>0</v>
      </c>
      <c r="AI94">
        <v>0</v>
      </c>
      <c r="AJ94">
        <v>0</v>
      </c>
      <c r="AK94">
        <v>22.08516312056738</v>
      </c>
      <c r="AL94">
        <v>1.6785929432013769</v>
      </c>
      <c r="AM94">
        <v>0</v>
      </c>
      <c r="AN94">
        <v>0</v>
      </c>
      <c r="AO94">
        <v>0</v>
      </c>
      <c r="AP94">
        <v>2.7098640000000001</v>
      </c>
      <c r="AQ94">
        <v>0</v>
      </c>
      <c r="AR94">
        <v>0.28110144927536224</v>
      </c>
      <c r="AS94">
        <v>4.5544127267320844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638.34481534670556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245.66</v>
      </c>
      <c r="L95">
        <v>6.29</v>
      </c>
      <c r="M95">
        <v>61.480000000000004</v>
      </c>
      <c r="N95">
        <v>50.29</v>
      </c>
      <c r="O95">
        <v>0</v>
      </c>
      <c r="P95">
        <v>19.838310051107324</v>
      </c>
      <c r="Q95">
        <v>8.7043917213528506</v>
      </c>
      <c r="R95">
        <v>8.9756066536203516</v>
      </c>
      <c r="S95">
        <v>11.170000000000002</v>
      </c>
      <c r="T95">
        <v>0</v>
      </c>
      <c r="U95">
        <v>59.738520371517033</v>
      </c>
      <c r="V95">
        <v>7.6543940264215982</v>
      </c>
      <c r="W95">
        <v>14.395921835174169</v>
      </c>
      <c r="X95">
        <v>59.969999999999985</v>
      </c>
      <c r="Y95">
        <v>0</v>
      </c>
      <c r="Z95">
        <v>0</v>
      </c>
      <c r="AA95">
        <v>0</v>
      </c>
      <c r="AB95">
        <v>1.0144591147786945</v>
      </c>
      <c r="AC95">
        <v>0</v>
      </c>
      <c r="AD95">
        <v>3.8650719152157467</v>
      </c>
      <c r="AE95">
        <v>13.958180166540503</v>
      </c>
      <c r="AF95">
        <v>5.926901622718054</v>
      </c>
      <c r="AG95">
        <v>28.192444000000005</v>
      </c>
      <c r="AH95">
        <v>0</v>
      </c>
      <c r="AI95">
        <v>0</v>
      </c>
      <c r="AJ95">
        <v>0</v>
      </c>
      <c r="AK95">
        <v>22.08516312056738</v>
      </c>
      <c r="AL95">
        <v>1.6785929432013769</v>
      </c>
      <c r="AM95">
        <v>0</v>
      </c>
      <c r="AN95">
        <v>0</v>
      </c>
      <c r="AO95">
        <v>0</v>
      </c>
      <c r="AP95">
        <v>2.7098640000000001</v>
      </c>
      <c r="AQ95">
        <v>0</v>
      </c>
      <c r="AR95">
        <v>0.28110144927536224</v>
      </c>
      <c r="AS95">
        <v>4.5544127267320844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638.43333571822257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245.66197156862745</v>
      </c>
      <c r="L96">
        <v>6.29</v>
      </c>
      <c r="M96">
        <v>61.480000000000004</v>
      </c>
      <c r="N96">
        <v>50.29</v>
      </c>
      <c r="O96">
        <v>0</v>
      </c>
      <c r="P96">
        <v>19.838310051107324</v>
      </c>
      <c r="Q96">
        <v>8.7043917213528506</v>
      </c>
      <c r="R96">
        <v>8.9756066536203516</v>
      </c>
      <c r="S96">
        <v>11.170000000000002</v>
      </c>
      <c r="T96">
        <v>0</v>
      </c>
      <c r="U96">
        <v>59.738520371517033</v>
      </c>
      <c r="V96">
        <v>7.6543940264215982</v>
      </c>
      <c r="W96">
        <v>14.395921835174169</v>
      </c>
      <c r="X96">
        <v>59.969999999999985</v>
      </c>
      <c r="Y96">
        <v>0</v>
      </c>
      <c r="Z96">
        <v>0</v>
      </c>
      <c r="AA96">
        <v>0</v>
      </c>
      <c r="AB96">
        <v>1.0144591147786945</v>
      </c>
      <c r="AC96">
        <v>0</v>
      </c>
      <c r="AD96">
        <v>3.8650719152157467</v>
      </c>
      <c r="AE96">
        <v>13.958180166540503</v>
      </c>
      <c r="AF96">
        <v>5.926901622718054</v>
      </c>
      <c r="AG96">
        <v>28.192444000000005</v>
      </c>
      <c r="AH96">
        <v>0</v>
      </c>
      <c r="AI96">
        <v>0</v>
      </c>
      <c r="AJ96">
        <v>0</v>
      </c>
      <c r="AK96">
        <v>22.08516312056738</v>
      </c>
      <c r="AL96">
        <v>1.6785929432013769</v>
      </c>
      <c r="AM96">
        <v>0</v>
      </c>
      <c r="AN96">
        <v>0</v>
      </c>
      <c r="AO96">
        <v>0</v>
      </c>
      <c r="AP96">
        <v>2.7098640000000001</v>
      </c>
      <c r="AQ96">
        <v>0</v>
      </c>
      <c r="AR96">
        <v>13.088786231884052</v>
      </c>
      <c r="AS96">
        <v>4.5544127267320844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651.24299206945864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245.66151721280343</v>
      </c>
      <c r="L97">
        <v>6.29</v>
      </c>
      <c r="M97">
        <v>61.480000000000004</v>
      </c>
      <c r="N97">
        <v>50.29</v>
      </c>
      <c r="O97">
        <v>0</v>
      </c>
      <c r="P97">
        <v>19.838310051107324</v>
      </c>
      <c r="Q97">
        <v>8.7043917213528506</v>
      </c>
      <c r="R97">
        <v>8.9756066536203516</v>
      </c>
      <c r="S97">
        <v>11.170000000000002</v>
      </c>
      <c r="T97">
        <v>0</v>
      </c>
      <c r="U97">
        <v>59.738520371517033</v>
      </c>
      <c r="V97">
        <v>7.6543940264215982</v>
      </c>
      <c r="W97">
        <v>14.395921835174169</v>
      </c>
      <c r="X97">
        <v>59.969999999999985</v>
      </c>
      <c r="Y97">
        <v>0</v>
      </c>
      <c r="Z97">
        <v>0</v>
      </c>
      <c r="AA97">
        <v>0</v>
      </c>
      <c r="AB97">
        <v>1.0144591147786945</v>
      </c>
      <c r="AC97">
        <v>0</v>
      </c>
      <c r="AD97">
        <v>3.8650719152157467</v>
      </c>
      <c r="AE97">
        <v>13.958180166540503</v>
      </c>
      <c r="AF97">
        <v>5.926901622718054</v>
      </c>
      <c r="AG97">
        <v>28.192444000000005</v>
      </c>
      <c r="AH97">
        <v>0</v>
      </c>
      <c r="AI97">
        <v>0</v>
      </c>
      <c r="AJ97">
        <v>0</v>
      </c>
      <c r="AK97">
        <v>22.08516312056738</v>
      </c>
      <c r="AL97">
        <v>9.1912289156626485</v>
      </c>
      <c r="AM97">
        <v>0</v>
      </c>
      <c r="AN97">
        <v>0</v>
      </c>
      <c r="AO97">
        <v>0</v>
      </c>
      <c r="AP97">
        <v>2.7098640000000001</v>
      </c>
      <c r="AQ97">
        <v>0</v>
      </c>
      <c r="AR97">
        <v>13.088786231884052</v>
      </c>
      <c r="AS97">
        <v>4.5544127267320844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658.75517368609599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245.66151721280343</v>
      </c>
      <c r="L98">
        <v>6.29</v>
      </c>
      <c r="M98">
        <v>61.480000000000004</v>
      </c>
      <c r="N98">
        <v>50.29</v>
      </c>
      <c r="O98">
        <v>0</v>
      </c>
      <c r="P98">
        <v>19.838310051107324</v>
      </c>
      <c r="Q98">
        <v>8.7050996483001146</v>
      </c>
      <c r="R98">
        <v>8.9700000000000006</v>
      </c>
      <c r="S98">
        <v>11.170000000000002</v>
      </c>
      <c r="T98">
        <v>0</v>
      </c>
      <c r="U98">
        <v>59.738520371517033</v>
      </c>
      <c r="V98">
        <v>7.6543940264215982</v>
      </c>
      <c r="W98">
        <v>14.395921835174169</v>
      </c>
      <c r="X98">
        <v>59.969999999999985</v>
      </c>
      <c r="Y98">
        <v>0</v>
      </c>
      <c r="Z98">
        <v>0</v>
      </c>
      <c r="AA98">
        <v>0</v>
      </c>
      <c r="AB98">
        <v>1.0144591147786945</v>
      </c>
      <c r="AC98">
        <v>0</v>
      </c>
      <c r="AD98">
        <v>3.8650719152157467</v>
      </c>
      <c r="AE98">
        <v>13.958180166540503</v>
      </c>
      <c r="AF98">
        <v>5.926901622718054</v>
      </c>
      <c r="AG98">
        <v>28.192444000000005</v>
      </c>
      <c r="AH98">
        <v>0</v>
      </c>
      <c r="AI98">
        <v>0</v>
      </c>
      <c r="AJ98">
        <v>0</v>
      </c>
      <c r="AK98">
        <v>22.08516312056738</v>
      </c>
      <c r="AL98">
        <v>9.1912289156626485</v>
      </c>
      <c r="AM98">
        <v>0</v>
      </c>
      <c r="AN98">
        <v>0</v>
      </c>
      <c r="AO98">
        <v>0</v>
      </c>
      <c r="AP98">
        <v>2.7098640000000001</v>
      </c>
      <c r="AQ98">
        <v>0</v>
      </c>
      <c r="AR98">
        <v>0.70275362318840551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643.74666280865176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5.7282061250320115</v>
      </c>
      <c r="L99">
        <f t="shared" si="2"/>
        <v>0.14780798294085615</v>
      </c>
      <c r="M99">
        <f t="shared" si="2"/>
        <v>1.4755199999999971</v>
      </c>
      <c r="N99">
        <f t="shared" si="2"/>
        <v>1.2069599999999994</v>
      </c>
      <c r="O99">
        <f t="shared" si="2"/>
        <v>0.24860499999999994</v>
      </c>
      <c r="P99">
        <f t="shared" si="2"/>
        <v>0.47731396356242012</v>
      </c>
      <c r="Q99">
        <f t="shared" si="2"/>
        <v>0.20891616134851396</v>
      </c>
      <c r="R99">
        <f t="shared" si="2"/>
        <v>0.21532905821917858</v>
      </c>
      <c r="S99">
        <f t="shared" si="2"/>
        <v>0.26801499999999973</v>
      </c>
      <c r="T99">
        <f t="shared" si="2"/>
        <v>0</v>
      </c>
      <c r="U99">
        <f t="shared" si="2"/>
        <v>1.2170956508810205</v>
      </c>
      <c r="V99">
        <f t="shared" si="2"/>
        <v>0.18370247682366489</v>
      </c>
      <c r="W99">
        <f t="shared" si="2"/>
        <v>0.3499703767983568</v>
      </c>
      <c r="X99">
        <f t="shared" si="2"/>
        <v>1.4491500000000002</v>
      </c>
      <c r="Y99">
        <f t="shared" si="2"/>
        <v>0</v>
      </c>
      <c r="Z99">
        <f t="shared" si="2"/>
        <v>2.6819735681818183E-2</v>
      </c>
      <c r="AA99">
        <f t="shared" si="2"/>
        <v>5.6883841772151923E-2</v>
      </c>
      <c r="AB99">
        <f t="shared" si="2"/>
        <v>8.1476217929482314E-2</v>
      </c>
      <c r="AC99">
        <f t="shared" si="2"/>
        <v>6.560596905921158E-2</v>
      </c>
      <c r="AD99">
        <f t="shared" si="2"/>
        <v>0.10070708402725216</v>
      </c>
      <c r="AE99">
        <f t="shared" si="2"/>
        <v>0.31928019492808568</v>
      </c>
      <c r="AF99">
        <f t="shared" si="2"/>
        <v>0.152473876774848</v>
      </c>
      <c r="AG99">
        <f t="shared" si="2"/>
        <v>0.67661865599999915</v>
      </c>
      <c r="AH99">
        <f t="shared" si="2"/>
        <v>0.43294548975712788</v>
      </c>
      <c r="AI99">
        <f t="shared" si="2"/>
        <v>4.554930164964649E-2</v>
      </c>
      <c r="AJ99">
        <f t="shared" si="2"/>
        <v>0</v>
      </c>
      <c r="AK99">
        <f t="shared" si="2"/>
        <v>0.53004391489361669</v>
      </c>
      <c r="AL99">
        <f t="shared" si="2"/>
        <v>0.2905830895008607</v>
      </c>
      <c r="AM99">
        <f t="shared" si="2"/>
        <v>1.3385590397599397E-2</v>
      </c>
      <c r="AN99">
        <f t="shared" si="2"/>
        <v>0</v>
      </c>
      <c r="AO99">
        <f t="shared" si="2"/>
        <v>0</v>
      </c>
      <c r="AP99">
        <f t="shared" si="2"/>
        <v>6.6074345999999923E-2</v>
      </c>
      <c r="AQ99">
        <f t="shared" si="2"/>
        <v>0.29514161547619039</v>
      </c>
      <c r="AR99">
        <f t="shared" si="2"/>
        <v>5.4013204257246386E-2</v>
      </c>
      <c r="AS99">
        <f t="shared" si="2"/>
        <v>5.7753642581028948E-2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16.441947566292185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26.837594766556141</v>
      </c>
      <c r="L3">
        <v>42.001663695781346</v>
      </c>
      <c r="M3">
        <v>0</v>
      </c>
      <c r="N3">
        <v>29.08</v>
      </c>
      <c r="O3">
        <v>48.83</v>
      </c>
      <c r="P3">
        <v>49.73</v>
      </c>
      <c r="Q3">
        <v>5.0329484173505268</v>
      </c>
      <c r="R3">
        <v>5.19</v>
      </c>
      <c r="S3">
        <v>6.4600000000000009</v>
      </c>
      <c r="T3">
        <v>0</v>
      </c>
      <c r="U3">
        <v>265.91000000000003</v>
      </c>
      <c r="V3">
        <v>4.4229466666666664</v>
      </c>
      <c r="W3">
        <v>8.32</v>
      </c>
      <c r="X3">
        <v>36.32</v>
      </c>
      <c r="Y3">
        <v>0</v>
      </c>
      <c r="Z3">
        <v>0</v>
      </c>
      <c r="AA3">
        <v>0</v>
      </c>
      <c r="AB3">
        <v>0.58677119279819967</v>
      </c>
      <c r="AC3">
        <v>0</v>
      </c>
      <c r="AD3">
        <v>2.2349735049205148</v>
      </c>
      <c r="AE3">
        <v>8.0713020439061332</v>
      </c>
      <c r="AF3">
        <v>0</v>
      </c>
      <c r="AG3">
        <v>0</v>
      </c>
      <c r="AH3">
        <v>0</v>
      </c>
      <c r="AI3">
        <v>0</v>
      </c>
      <c r="AJ3">
        <v>0</v>
      </c>
      <c r="AK3">
        <v>12.770089834515367</v>
      </c>
      <c r="AL3">
        <v>3.12877108433735</v>
      </c>
      <c r="AM3">
        <v>0</v>
      </c>
      <c r="AN3">
        <v>0</v>
      </c>
      <c r="AO3">
        <v>0</v>
      </c>
      <c r="AP3">
        <v>2.9184600000000005</v>
      </c>
      <c r="AQ3">
        <v>0</v>
      </c>
      <c r="AR3">
        <v>0.27176449275362319</v>
      </c>
      <c r="AS3">
        <v>1.1202029438001786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559.23748864338609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34.79240927977839</v>
      </c>
      <c r="L4">
        <v>42.001663695781346</v>
      </c>
      <c r="M4">
        <v>0</v>
      </c>
      <c r="N4">
        <v>29.08</v>
      </c>
      <c r="O4">
        <v>48.83</v>
      </c>
      <c r="P4">
        <v>49.77</v>
      </c>
      <c r="Q4">
        <v>5.0329484173505268</v>
      </c>
      <c r="R4">
        <v>5.19</v>
      </c>
      <c r="S4">
        <v>6.4600000000000009</v>
      </c>
      <c r="T4">
        <v>0</v>
      </c>
      <c r="U4">
        <v>265.91000000000003</v>
      </c>
      <c r="V4">
        <v>4.4229466666666664</v>
      </c>
      <c r="W4">
        <v>8.32</v>
      </c>
      <c r="X4">
        <v>36.32</v>
      </c>
      <c r="Y4">
        <v>0</v>
      </c>
      <c r="Z4">
        <v>0</v>
      </c>
      <c r="AA4">
        <v>0</v>
      </c>
      <c r="AB4">
        <v>0.58677119279819967</v>
      </c>
      <c r="AC4">
        <v>0</v>
      </c>
      <c r="AD4">
        <v>2.2349735049205148</v>
      </c>
      <c r="AE4">
        <v>8.0713020439061332</v>
      </c>
      <c r="AF4">
        <v>0</v>
      </c>
      <c r="AG4">
        <v>0</v>
      </c>
      <c r="AH4">
        <v>0</v>
      </c>
      <c r="AI4">
        <v>0</v>
      </c>
      <c r="AJ4">
        <v>0</v>
      </c>
      <c r="AK4">
        <v>12.770089834515367</v>
      </c>
      <c r="AL4">
        <v>3.4157444061962137</v>
      </c>
      <c r="AM4">
        <v>0</v>
      </c>
      <c r="AN4">
        <v>0</v>
      </c>
      <c r="AO4">
        <v>0</v>
      </c>
      <c r="AP4">
        <v>2.9184600000000005</v>
      </c>
      <c r="AQ4">
        <v>0</v>
      </c>
      <c r="AR4">
        <v>0.27176449275362319</v>
      </c>
      <c r="AS4">
        <v>1.1202029438001786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567.5192764784673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44.81</v>
      </c>
      <c r="L5">
        <v>42.001663695781346</v>
      </c>
      <c r="M5">
        <v>0</v>
      </c>
      <c r="N5">
        <v>29.08</v>
      </c>
      <c r="O5">
        <v>48.83</v>
      </c>
      <c r="P5">
        <v>49.77</v>
      </c>
      <c r="Q5">
        <v>5.0329484173505268</v>
      </c>
      <c r="R5">
        <v>5.19</v>
      </c>
      <c r="S5">
        <v>6.4600000000000009</v>
      </c>
      <c r="T5">
        <v>0</v>
      </c>
      <c r="U5">
        <v>265.91000000000003</v>
      </c>
      <c r="V5">
        <v>4.4229466666666664</v>
      </c>
      <c r="W5">
        <v>8.32</v>
      </c>
      <c r="X5">
        <v>36.32</v>
      </c>
      <c r="Y5">
        <v>0</v>
      </c>
      <c r="Z5">
        <v>0</v>
      </c>
      <c r="AA5">
        <v>0</v>
      </c>
      <c r="AB5">
        <v>0.58677119279819967</v>
      </c>
      <c r="AC5">
        <v>0</v>
      </c>
      <c r="AD5">
        <v>2.2349735049205148</v>
      </c>
      <c r="AE5">
        <v>8.0713020439061332</v>
      </c>
      <c r="AF5">
        <v>0</v>
      </c>
      <c r="AG5">
        <v>0</v>
      </c>
      <c r="AH5">
        <v>0</v>
      </c>
      <c r="AI5">
        <v>0</v>
      </c>
      <c r="AJ5">
        <v>0</v>
      </c>
      <c r="AK5">
        <v>12.770089834515367</v>
      </c>
      <c r="AL5">
        <v>19.435458691910505</v>
      </c>
      <c r="AM5">
        <v>0</v>
      </c>
      <c r="AN5">
        <v>0</v>
      </c>
      <c r="AO5">
        <v>0</v>
      </c>
      <c r="AP5">
        <v>2.9184600000000005</v>
      </c>
      <c r="AQ5">
        <v>0</v>
      </c>
      <c r="AR5">
        <v>0.54098913043478258</v>
      </c>
      <c r="AS5">
        <v>1.1202029438001786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593.82580612208437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54.917584235066414</v>
      </c>
      <c r="L6">
        <v>42.001663695781346</v>
      </c>
      <c r="M6">
        <v>0</v>
      </c>
      <c r="N6">
        <v>29.08</v>
      </c>
      <c r="O6">
        <v>48.83</v>
      </c>
      <c r="P6">
        <v>49.77</v>
      </c>
      <c r="Q6">
        <v>5.0329484173505268</v>
      </c>
      <c r="R6">
        <v>5.19</v>
      </c>
      <c r="S6">
        <v>6.4600000000000009</v>
      </c>
      <c r="T6">
        <v>0</v>
      </c>
      <c r="U6">
        <v>265.91000000000003</v>
      </c>
      <c r="V6">
        <v>4.4229466666666664</v>
      </c>
      <c r="W6">
        <v>8.32</v>
      </c>
      <c r="X6">
        <v>36.32</v>
      </c>
      <c r="Y6">
        <v>0</v>
      </c>
      <c r="Z6">
        <v>0</v>
      </c>
      <c r="AA6">
        <v>0</v>
      </c>
      <c r="AB6">
        <v>0.58677119279819967</v>
      </c>
      <c r="AC6">
        <v>0</v>
      </c>
      <c r="AD6">
        <v>2.2349735049205148</v>
      </c>
      <c r="AE6">
        <v>8.0713020439061332</v>
      </c>
      <c r="AF6">
        <v>0</v>
      </c>
      <c r="AG6">
        <v>0</v>
      </c>
      <c r="AH6">
        <v>0</v>
      </c>
      <c r="AI6">
        <v>0</v>
      </c>
      <c r="AJ6">
        <v>0</v>
      </c>
      <c r="AK6">
        <v>12.770089834515367</v>
      </c>
      <c r="AL6">
        <v>19.435458691910505</v>
      </c>
      <c r="AM6">
        <v>0</v>
      </c>
      <c r="AN6">
        <v>0</v>
      </c>
      <c r="AO6">
        <v>0</v>
      </c>
      <c r="AP6">
        <v>1.2573000000000003</v>
      </c>
      <c r="AQ6">
        <v>0</v>
      </c>
      <c r="AR6">
        <v>0.54098913043478258</v>
      </c>
      <c r="AS6">
        <v>1.1202029438001786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602.27223035715087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67.329999999999984</v>
      </c>
      <c r="L7">
        <v>42.001663695781346</v>
      </c>
      <c r="M7">
        <v>0</v>
      </c>
      <c r="N7">
        <v>29.08</v>
      </c>
      <c r="O7">
        <v>48.83</v>
      </c>
      <c r="P7">
        <v>49.77</v>
      </c>
      <c r="Q7">
        <v>5.0329484173505268</v>
      </c>
      <c r="R7">
        <v>5.19</v>
      </c>
      <c r="S7">
        <v>6.4600000000000009</v>
      </c>
      <c r="T7">
        <v>0</v>
      </c>
      <c r="U7">
        <v>265.91000000000003</v>
      </c>
      <c r="V7">
        <v>4.4229466666666664</v>
      </c>
      <c r="W7">
        <v>8.32</v>
      </c>
      <c r="X7">
        <v>36.32</v>
      </c>
      <c r="Y7">
        <v>0</v>
      </c>
      <c r="Z7">
        <v>0</v>
      </c>
      <c r="AA7">
        <v>0</v>
      </c>
      <c r="AB7">
        <v>0.58677119279819967</v>
      </c>
      <c r="AC7">
        <v>0</v>
      </c>
      <c r="AD7">
        <v>0.32254731264193792</v>
      </c>
      <c r="AE7">
        <v>8.0713020439061332</v>
      </c>
      <c r="AF7">
        <v>0</v>
      </c>
      <c r="AG7">
        <v>0</v>
      </c>
      <c r="AH7">
        <v>0</v>
      </c>
      <c r="AI7">
        <v>0</v>
      </c>
      <c r="AJ7">
        <v>0</v>
      </c>
      <c r="AK7">
        <v>12.770089834515367</v>
      </c>
      <c r="AL7">
        <v>19.435458691910505</v>
      </c>
      <c r="AM7">
        <v>0</v>
      </c>
      <c r="AN7">
        <v>0</v>
      </c>
      <c r="AO7">
        <v>0</v>
      </c>
      <c r="AP7">
        <v>1.2573000000000003</v>
      </c>
      <c r="AQ7">
        <v>0</v>
      </c>
      <c r="AR7">
        <v>0.54098913043478258</v>
      </c>
      <c r="AS7">
        <v>1.1202029438001786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612.77221992980594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79.63</v>
      </c>
      <c r="L8">
        <v>42.001663695781346</v>
      </c>
      <c r="M8">
        <v>0</v>
      </c>
      <c r="N8">
        <v>29.08</v>
      </c>
      <c r="O8">
        <v>48.83</v>
      </c>
      <c r="P8">
        <v>49.77</v>
      </c>
      <c r="Q8">
        <v>5.0329484173505268</v>
      </c>
      <c r="R8">
        <v>5.19</v>
      </c>
      <c r="S8">
        <v>6.4600000000000009</v>
      </c>
      <c r="T8">
        <v>0</v>
      </c>
      <c r="U8">
        <v>265.91000000000003</v>
      </c>
      <c r="V8">
        <v>4.4229466666666664</v>
      </c>
      <c r="W8">
        <v>8.32</v>
      </c>
      <c r="X8">
        <v>36.32</v>
      </c>
      <c r="Y8">
        <v>0</v>
      </c>
      <c r="Z8">
        <v>0</v>
      </c>
      <c r="AA8">
        <v>0</v>
      </c>
      <c r="AB8">
        <v>0.58677119279819967</v>
      </c>
      <c r="AC8">
        <v>0</v>
      </c>
      <c r="AD8">
        <v>0.32254731264193792</v>
      </c>
      <c r="AE8">
        <v>8.0713020439061332</v>
      </c>
      <c r="AF8">
        <v>0</v>
      </c>
      <c r="AG8">
        <v>0</v>
      </c>
      <c r="AH8">
        <v>0</v>
      </c>
      <c r="AI8">
        <v>0</v>
      </c>
      <c r="AJ8">
        <v>0</v>
      </c>
      <c r="AK8">
        <v>12.770089834515367</v>
      </c>
      <c r="AL8">
        <v>19.435458691910505</v>
      </c>
      <c r="AM8">
        <v>0</v>
      </c>
      <c r="AN8">
        <v>0</v>
      </c>
      <c r="AO8">
        <v>0</v>
      </c>
      <c r="AP8">
        <v>1.2573000000000003</v>
      </c>
      <c r="AQ8">
        <v>0</v>
      </c>
      <c r="AR8">
        <v>0.54098913043478258</v>
      </c>
      <c r="AS8">
        <v>1.1202029438001786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625.0722199298059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79.63</v>
      </c>
      <c r="L9">
        <v>42.001663695781346</v>
      </c>
      <c r="M9">
        <v>0</v>
      </c>
      <c r="N9">
        <v>29.08</v>
      </c>
      <c r="O9">
        <v>48.83</v>
      </c>
      <c r="P9">
        <v>49.77</v>
      </c>
      <c r="Q9">
        <v>5.0329484173505268</v>
      </c>
      <c r="R9">
        <v>5.19</v>
      </c>
      <c r="S9">
        <v>6.4600000000000009</v>
      </c>
      <c r="T9">
        <v>0</v>
      </c>
      <c r="U9">
        <v>265.91000000000003</v>
      </c>
      <c r="V9">
        <v>4.4229466666666664</v>
      </c>
      <c r="W9">
        <v>8.32</v>
      </c>
      <c r="X9">
        <v>36.32</v>
      </c>
      <c r="Y9">
        <v>0</v>
      </c>
      <c r="Z9">
        <v>0</v>
      </c>
      <c r="AA9">
        <v>0</v>
      </c>
      <c r="AB9">
        <v>0.58677119279819967</v>
      </c>
      <c r="AC9">
        <v>0</v>
      </c>
      <c r="AD9">
        <v>0.32254731264193792</v>
      </c>
      <c r="AE9">
        <v>8.0713020439061332</v>
      </c>
      <c r="AF9">
        <v>0</v>
      </c>
      <c r="AG9">
        <v>0</v>
      </c>
      <c r="AH9">
        <v>0</v>
      </c>
      <c r="AI9">
        <v>0</v>
      </c>
      <c r="AJ9">
        <v>0</v>
      </c>
      <c r="AK9">
        <v>12.770089834515367</v>
      </c>
      <c r="AL9">
        <v>3.4157444061962137</v>
      </c>
      <c r="AM9">
        <v>0</v>
      </c>
      <c r="AN9">
        <v>0</v>
      </c>
      <c r="AO9">
        <v>0</v>
      </c>
      <c r="AP9">
        <v>2.9159200000000012</v>
      </c>
      <c r="AQ9">
        <v>0</v>
      </c>
      <c r="AR9">
        <v>0.40637681159420291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610.57651332525109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79.63</v>
      </c>
      <c r="L10">
        <v>42.001663695781346</v>
      </c>
      <c r="M10">
        <v>0</v>
      </c>
      <c r="N10">
        <v>29.08</v>
      </c>
      <c r="O10">
        <v>48.83</v>
      </c>
      <c r="P10">
        <v>49.77</v>
      </c>
      <c r="Q10">
        <v>5.0329484173505268</v>
      </c>
      <c r="R10">
        <v>5.19</v>
      </c>
      <c r="S10">
        <v>6.4600000000000009</v>
      </c>
      <c r="T10">
        <v>0</v>
      </c>
      <c r="U10">
        <v>265.91000000000003</v>
      </c>
      <c r="V10">
        <v>4.4229466666666664</v>
      </c>
      <c r="W10">
        <v>8.32</v>
      </c>
      <c r="X10">
        <v>36.32</v>
      </c>
      <c r="Y10">
        <v>0</v>
      </c>
      <c r="Z10">
        <v>0</v>
      </c>
      <c r="AA10">
        <v>0</v>
      </c>
      <c r="AB10">
        <v>0.58677119279819967</v>
      </c>
      <c r="AC10">
        <v>0</v>
      </c>
      <c r="AD10">
        <v>0.32254731264193792</v>
      </c>
      <c r="AE10">
        <v>8.0713020439061332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12.770089834515367</v>
      </c>
      <c r="AL10">
        <v>0.57140705679862314</v>
      </c>
      <c r="AM10">
        <v>0</v>
      </c>
      <c r="AN10">
        <v>0</v>
      </c>
      <c r="AO10">
        <v>0</v>
      </c>
      <c r="AP10">
        <v>2.9159200000000012</v>
      </c>
      <c r="AQ10">
        <v>0</v>
      </c>
      <c r="AR10">
        <v>0.40637681159420291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607.73217597585347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79.63</v>
      </c>
      <c r="L11">
        <v>42.001663695781346</v>
      </c>
      <c r="M11">
        <v>0</v>
      </c>
      <c r="N11">
        <v>29.08</v>
      </c>
      <c r="O11">
        <v>48.83</v>
      </c>
      <c r="P11">
        <v>49.77</v>
      </c>
      <c r="Q11">
        <v>5.0329484173505268</v>
      </c>
      <c r="R11">
        <v>5.19</v>
      </c>
      <c r="S11">
        <v>6.4600000000000009</v>
      </c>
      <c r="T11">
        <v>0</v>
      </c>
      <c r="U11">
        <v>265.91000000000003</v>
      </c>
      <c r="V11">
        <v>4.4229466666666664</v>
      </c>
      <c r="W11">
        <v>8.32</v>
      </c>
      <c r="X11">
        <v>36.32</v>
      </c>
      <c r="Y11">
        <v>0</v>
      </c>
      <c r="Z11">
        <v>0</v>
      </c>
      <c r="AA11">
        <v>0</v>
      </c>
      <c r="AB11">
        <v>0.58677119279819967</v>
      </c>
      <c r="AC11">
        <v>0</v>
      </c>
      <c r="AD11">
        <v>0.32254731264193792</v>
      </c>
      <c r="AE11">
        <v>8.0713020439061332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12.770089834515367</v>
      </c>
      <c r="AL11">
        <v>0.57140705679862314</v>
      </c>
      <c r="AM11">
        <v>0</v>
      </c>
      <c r="AN11">
        <v>0</v>
      </c>
      <c r="AO11">
        <v>0</v>
      </c>
      <c r="AP11">
        <v>2.9159200000000012</v>
      </c>
      <c r="AQ11">
        <v>0</v>
      </c>
      <c r="AR11">
        <v>0.40637681159420291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607.73217597585347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79.63</v>
      </c>
      <c r="L12">
        <v>42.001663695781346</v>
      </c>
      <c r="M12">
        <v>0</v>
      </c>
      <c r="N12">
        <v>29.08</v>
      </c>
      <c r="O12">
        <v>48.83</v>
      </c>
      <c r="P12">
        <v>49.77</v>
      </c>
      <c r="Q12">
        <v>5.0329484173505268</v>
      </c>
      <c r="R12">
        <v>5.19</v>
      </c>
      <c r="S12">
        <v>6.4600000000000009</v>
      </c>
      <c r="T12">
        <v>0</v>
      </c>
      <c r="U12">
        <v>265.91000000000003</v>
      </c>
      <c r="V12">
        <v>4.4229466666666664</v>
      </c>
      <c r="W12">
        <v>8.32</v>
      </c>
      <c r="X12">
        <v>36.32</v>
      </c>
      <c r="Y12">
        <v>0</v>
      </c>
      <c r="Z12">
        <v>0</v>
      </c>
      <c r="AA12">
        <v>0</v>
      </c>
      <c r="AB12">
        <v>0.58677119279819967</v>
      </c>
      <c r="AC12">
        <v>0</v>
      </c>
      <c r="AD12">
        <v>0.32254731264193792</v>
      </c>
      <c r="AE12">
        <v>8.0713020439061332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12.770089834515367</v>
      </c>
      <c r="AL12">
        <v>0.57140705679862314</v>
      </c>
      <c r="AM12">
        <v>0</v>
      </c>
      <c r="AN12">
        <v>0</v>
      </c>
      <c r="AO12">
        <v>0</v>
      </c>
      <c r="AP12">
        <v>1.2573000000000003</v>
      </c>
      <c r="AQ12">
        <v>0</v>
      </c>
      <c r="AR12">
        <v>0.40637681159420291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606.07355597585342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79.63</v>
      </c>
      <c r="L13">
        <v>42.001663695781346</v>
      </c>
      <c r="M13">
        <v>0</v>
      </c>
      <c r="N13">
        <v>29.08</v>
      </c>
      <c r="O13">
        <v>48.83</v>
      </c>
      <c r="P13">
        <v>49.77</v>
      </c>
      <c r="Q13">
        <v>5.0329484173505268</v>
      </c>
      <c r="R13">
        <v>5.19</v>
      </c>
      <c r="S13">
        <v>6.4600000000000009</v>
      </c>
      <c r="T13">
        <v>0</v>
      </c>
      <c r="U13">
        <v>265.91000000000003</v>
      </c>
      <c r="V13">
        <v>4.4229466666666664</v>
      </c>
      <c r="W13">
        <v>9.1100000000000012</v>
      </c>
      <c r="X13">
        <v>36.32</v>
      </c>
      <c r="Y13">
        <v>0</v>
      </c>
      <c r="Z13">
        <v>0</v>
      </c>
      <c r="AA13">
        <v>0</v>
      </c>
      <c r="AB13">
        <v>0.58677119279819967</v>
      </c>
      <c r="AC13">
        <v>0</v>
      </c>
      <c r="AD13">
        <v>0.32254731264193792</v>
      </c>
      <c r="AE13">
        <v>8.0713020439061332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12.770089834515367</v>
      </c>
      <c r="AL13">
        <v>0.57140705679862314</v>
      </c>
      <c r="AM13">
        <v>0</v>
      </c>
      <c r="AN13">
        <v>0</v>
      </c>
      <c r="AO13">
        <v>0</v>
      </c>
      <c r="AP13">
        <v>1.2573000000000003</v>
      </c>
      <c r="AQ13">
        <v>0</v>
      </c>
      <c r="AR13">
        <v>0.40637681159420291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606.86355597585339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79.63</v>
      </c>
      <c r="L14">
        <v>42.001663695781346</v>
      </c>
      <c r="M14">
        <v>0</v>
      </c>
      <c r="N14">
        <v>29.08</v>
      </c>
      <c r="O14">
        <v>48.83</v>
      </c>
      <c r="P14">
        <v>49.77</v>
      </c>
      <c r="Q14">
        <v>5.0329484173505268</v>
      </c>
      <c r="R14">
        <v>5.19</v>
      </c>
      <c r="S14">
        <v>6.4600000000000009</v>
      </c>
      <c r="T14">
        <v>0</v>
      </c>
      <c r="U14">
        <v>265.91000000000003</v>
      </c>
      <c r="V14">
        <v>4.4229466666666664</v>
      </c>
      <c r="W14">
        <v>9.2200000000000006</v>
      </c>
      <c r="X14">
        <v>36.32</v>
      </c>
      <c r="Y14">
        <v>0</v>
      </c>
      <c r="Z14">
        <v>0</v>
      </c>
      <c r="AA14">
        <v>0</v>
      </c>
      <c r="AB14">
        <v>0.58677119279819967</v>
      </c>
      <c r="AC14">
        <v>0</v>
      </c>
      <c r="AD14">
        <v>0.32254731264193792</v>
      </c>
      <c r="AE14">
        <v>8.0713020439061332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12.770089834515367</v>
      </c>
      <c r="AL14">
        <v>0.57140705679862314</v>
      </c>
      <c r="AM14">
        <v>0</v>
      </c>
      <c r="AN14">
        <v>0</v>
      </c>
      <c r="AO14">
        <v>0</v>
      </c>
      <c r="AP14">
        <v>1.2573000000000003</v>
      </c>
      <c r="AQ14">
        <v>0</v>
      </c>
      <c r="AR14">
        <v>0.40637681159420291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606.9735559758534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79.13</v>
      </c>
      <c r="L15">
        <v>42.001663695781346</v>
      </c>
      <c r="M15">
        <v>0</v>
      </c>
      <c r="N15">
        <v>29.08</v>
      </c>
      <c r="O15">
        <v>48.83</v>
      </c>
      <c r="P15">
        <v>49.77</v>
      </c>
      <c r="Q15">
        <v>5.0329466900995898</v>
      </c>
      <c r="R15">
        <v>5.19</v>
      </c>
      <c r="S15">
        <v>6.46</v>
      </c>
      <c r="T15">
        <v>0</v>
      </c>
      <c r="U15">
        <v>265.91000000000003</v>
      </c>
      <c r="V15">
        <v>4.4229466666666664</v>
      </c>
      <c r="W15">
        <v>9.2200000000000006</v>
      </c>
      <c r="X15">
        <v>36.32</v>
      </c>
      <c r="Y15">
        <v>0</v>
      </c>
      <c r="Z15">
        <v>0</v>
      </c>
      <c r="AA15">
        <v>0</v>
      </c>
      <c r="AB15">
        <v>0.58677119279819967</v>
      </c>
      <c r="AC15">
        <v>0</v>
      </c>
      <c r="AD15">
        <v>2.2349735049205148</v>
      </c>
      <c r="AE15">
        <v>8.0713020439061332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12.770089834515367</v>
      </c>
      <c r="AL15">
        <v>0.57140705679862314</v>
      </c>
      <c r="AM15">
        <v>0</v>
      </c>
      <c r="AN15">
        <v>0</v>
      </c>
      <c r="AO15">
        <v>0</v>
      </c>
      <c r="AP15">
        <v>1.2573000000000003</v>
      </c>
      <c r="AQ15">
        <v>0</v>
      </c>
      <c r="AR15">
        <v>0.40637681159420291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608.38598044088099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79.13</v>
      </c>
      <c r="L16">
        <v>42.001663695781346</v>
      </c>
      <c r="M16">
        <v>0</v>
      </c>
      <c r="N16">
        <v>29.08</v>
      </c>
      <c r="O16">
        <v>48.83</v>
      </c>
      <c r="P16">
        <v>49.77</v>
      </c>
      <c r="Q16">
        <v>5.0329466900995898</v>
      </c>
      <c r="R16">
        <v>5.19</v>
      </c>
      <c r="S16">
        <v>6.46</v>
      </c>
      <c r="T16">
        <v>0</v>
      </c>
      <c r="U16">
        <v>265.91000000000003</v>
      </c>
      <c r="V16">
        <v>4.4229466666666664</v>
      </c>
      <c r="W16">
        <v>9.6125396405919652</v>
      </c>
      <c r="X16">
        <v>36.32</v>
      </c>
      <c r="Y16">
        <v>0</v>
      </c>
      <c r="Z16">
        <v>0</v>
      </c>
      <c r="AA16">
        <v>0</v>
      </c>
      <c r="AB16">
        <v>0.58677119279819967</v>
      </c>
      <c r="AC16">
        <v>0</v>
      </c>
      <c r="AD16">
        <v>2.2349735049205148</v>
      </c>
      <c r="AE16">
        <v>8.0713020439061332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12.770089834515367</v>
      </c>
      <c r="AL16">
        <v>0.57140705679862314</v>
      </c>
      <c r="AM16">
        <v>0</v>
      </c>
      <c r="AN16">
        <v>0</v>
      </c>
      <c r="AO16">
        <v>0</v>
      </c>
      <c r="AP16">
        <v>1.2573000000000003</v>
      </c>
      <c r="AQ16">
        <v>0</v>
      </c>
      <c r="AR16">
        <v>0.40637681159420291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608.77852008147295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79.13</v>
      </c>
      <c r="L17">
        <v>42.001663695781346</v>
      </c>
      <c r="M17">
        <v>0</v>
      </c>
      <c r="N17">
        <v>29.08</v>
      </c>
      <c r="O17">
        <v>0</v>
      </c>
      <c r="P17">
        <v>49.77</v>
      </c>
      <c r="Q17">
        <v>5.0329466900995898</v>
      </c>
      <c r="R17">
        <v>5.19</v>
      </c>
      <c r="S17">
        <v>6.46</v>
      </c>
      <c r="T17">
        <v>0</v>
      </c>
      <c r="U17">
        <v>265.91000000000003</v>
      </c>
      <c r="V17">
        <v>4.4229466666666664</v>
      </c>
      <c r="W17">
        <v>9.66</v>
      </c>
      <c r="X17">
        <v>34.679999999999993</v>
      </c>
      <c r="Y17">
        <v>0</v>
      </c>
      <c r="Z17">
        <v>0</v>
      </c>
      <c r="AA17">
        <v>0</v>
      </c>
      <c r="AB17">
        <v>0.58677119279819967</v>
      </c>
      <c r="AC17">
        <v>0</v>
      </c>
      <c r="AD17">
        <v>2.2349735049205148</v>
      </c>
      <c r="AE17">
        <v>8.0713020439061332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12.770089834515367</v>
      </c>
      <c r="AL17">
        <v>0.57140705679862314</v>
      </c>
      <c r="AM17">
        <v>0</v>
      </c>
      <c r="AN17">
        <v>0</v>
      </c>
      <c r="AO17">
        <v>0</v>
      </c>
      <c r="AP17">
        <v>1.2573000000000003</v>
      </c>
      <c r="AQ17">
        <v>0</v>
      </c>
      <c r="AR17">
        <v>0.40637681159420291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558.35598044088101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79.13</v>
      </c>
      <c r="L18">
        <v>42.001663695781346</v>
      </c>
      <c r="M18">
        <v>0</v>
      </c>
      <c r="N18">
        <v>29.08</v>
      </c>
      <c r="O18">
        <v>0</v>
      </c>
      <c r="P18">
        <v>49.77</v>
      </c>
      <c r="Q18">
        <v>5.0329466900995898</v>
      </c>
      <c r="R18">
        <v>5.19</v>
      </c>
      <c r="S18">
        <v>6.46</v>
      </c>
      <c r="T18">
        <v>0</v>
      </c>
      <c r="U18">
        <v>265.91000000000003</v>
      </c>
      <c r="V18">
        <v>4.4229466666666664</v>
      </c>
      <c r="W18">
        <v>9.9574598316755942</v>
      </c>
      <c r="X18">
        <v>34.679999999999993</v>
      </c>
      <c r="Y18">
        <v>0</v>
      </c>
      <c r="Z18">
        <v>0</v>
      </c>
      <c r="AA18">
        <v>0</v>
      </c>
      <c r="AB18">
        <v>0.58677119279819967</v>
      </c>
      <c r="AC18">
        <v>0</v>
      </c>
      <c r="AD18">
        <v>2.2349735049205148</v>
      </c>
      <c r="AE18">
        <v>8.0713020439061332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12.770089834515367</v>
      </c>
      <c r="AL18">
        <v>0.57140705679862314</v>
      </c>
      <c r="AM18">
        <v>0</v>
      </c>
      <c r="AN18">
        <v>0</v>
      </c>
      <c r="AO18">
        <v>0</v>
      </c>
      <c r="AP18">
        <v>1.2573000000000003</v>
      </c>
      <c r="AQ18">
        <v>0</v>
      </c>
      <c r="AR18">
        <v>0.40637681159420291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558.65344027255651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79.13</v>
      </c>
      <c r="L19">
        <v>42.001663695781346</v>
      </c>
      <c r="M19">
        <v>0</v>
      </c>
      <c r="N19">
        <v>29.08</v>
      </c>
      <c r="O19">
        <v>0</v>
      </c>
      <c r="P19">
        <v>49.77</v>
      </c>
      <c r="Q19">
        <v>5.0329466900995898</v>
      </c>
      <c r="R19">
        <v>5.19</v>
      </c>
      <c r="S19">
        <v>6.46</v>
      </c>
      <c r="T19">
        <v>0</v>
      </c>
      <c r="U19">
        <v>265.91000000000003</v>
      </c>
      <c r="V19">
        <v>4.4229466666666664</v>
      </c>
      <c r="W19">
        <v>9.9574598316755942</v>
      </c>
      <c r="X19">
        <v>34.679999999999993</v>
      </c>
      <c r="Y19">
        <v>0</v>
      </c>
      <c r="Z19">
        <v>0</v>
      </c>
      <c r="AA19">
        <v>0</v>
      </c>
      <c r="AB19">
        <v>0.58677119279819967</v>
      </c>
      <c r="AC19">
        <v>0</v>
      </c>
      <c r="AD19">
        <v>2.2349735049205148</v>
      </c>
      <c r="AE19">
        <v>8.0713020439061332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12.770089834515367</v>
      </c>
      <c r="AL19">
        <v>0.57140705679862314</v>
      </c>
      <c r="AM19">
        <v>0</v>
      </c>
      <c r="AN19">
        <v>0</v>
      </c>
      <c r="AO19">
        <v>0</v>
      </c>
      <c r="AP19">
        <v>1.2573000000000003</v>
      </c>
      <c r="AQ19">
        <v>0</v>
      </c>
      <c r="AR19">
        <v>0.40637681159420291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558.65344027255651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79.13</v>
      </c>
      <c r="L20">
        <v>42.001663695781346</v>
      </c>
      <c r="M20">
        <v>0</v>
      </c>
      <c r="N20">
        <v>29.08</v>
      </c>
      <c r="O20">
        <v>0</v>
      </c>
      <c r="P20">
        <v>49.77</v>
      </c>
      <c r="Q20">
        <v>5.0329466900995898</v>
      </c>
      <c r="R20">
        <v>5.19</v>
      </c>
      <c r="S20">
        <v>6.46</v>
      </c>
      <c r="T20">
        <v>0</v>
      </c>
      <c r="U20">
        <v>265.91000000000003</v>
      </c>
      <c r="V20">
        <v>4.4229466666666664</v>
      </c>
      <c r="W20">
        <v>10.26</v>
      </c>
      <c r="X20">
        <v>34.679999999999993</v>
      </c>
      <c r="Y20">
        <v>0</v>
      </c>
      <c r="Z20">
        <v>0</v>
      </c>
      <c r="AA20">
        <v>0</v>
      </c>
      <c r="AB20">
        <v>0.58677119279819967</v>
      </c>
      <c r="AC20">
        <v>0</v>
      </c>
      <c r="AD20">
        <v>2.2349735049205148</v>
      </c>
      <c r="AE20">
        <v>8.0713020439061332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12.770089834515367</v>
      </c>
      <c r="AL20">
        <v>0.57140705679862314</v>
      </c>
      <c r="AM20">
        <v>0</v>
      </c>
      <c r="AN20">
        <v>0</v>
      </c>
      <c r="AO20">
        <v>0</v>
      </c>
      <c r="AP20">
        <v>1.2573000000000003</v>
      </c>
      <c r="AQ20">
        <v>0</v>
      </c>
      <c r="AR20">
        <v>0.40637681159420291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558.95598044088092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79.13</v>
      </c>
      <c r="L21">
        <v>42.001663695781346</v>
      </c>
      <c r="M21">
        <v>0</v>
      </c>
      <c r="N21">
        <v>29.08</v>
      </c>
      <c r="O21">
        <v>0</v>
      </c>
      <c r="P21">
        <v>49.77</v>
      </c>
      <c r="Q21">
        <v>5.0329466900995898</v>
      </c>
      <c r="R21">
        <v>5.19</v>
      </c>
      <c r="S21">
        <v>6.46</v>
      </c>
      <c r="T21">
        <v>0</v>
      </c>
      <c r="U21">
        <v>265.91000000000003</v>
      </c>
      <c r="V21">
        <v>4.4229466666666664</v>
      </c>
      <c r="W21">
        <v>10.402985074626866</v>
      </c>
      <c r="X21">
        <v>34.679999999999993</v>
      </c>
      <c r="Y21">
        <v>0</v>
      </c>
      <c r="Z21">
        <v>0</v>
      </c>
      <c r="AA21">
        <v>0</v>
      </c>
      <c r="AB21">
        <v>0.58677119279819967</v>
      </c>
      <c r="AC21">
        <v>0</v>
      </c>
      <c r="AD21">
        <v>2.2349735049205148</v>
      </c>
      <c r="AE21">
        <v>8.0713020439061332</v>
      </c>
      <c r="AF21">
        <v>0</v>
      </c>
      <c r="AG21">
        <v>0</v>
      </c>
      <c r="AH21">
        <v>5.7277476240760299</v>
      </c>
      <c r="AI21">
        <v>0</v>
      </c>
      <c r="AJ21">
        <v>0</v>
      </c>
      <c r="AK21">
        <v>12.770089834515367</v>
      </c>
      <c r="AL21">
        <v>3.12877108433735</v>
      </c>
      <c r="AM21">
        <v>0</v>
      </c>
      <c r="AN21">
        <v>0</v>
      </c>
      <c r="AO21">
        <v>0</v>
      </c>
      <c r="AP21">
        <v>1.4097000000000002</v>
      </c>
      <c r="AQ21">
        <v>0</v>
      </c>
      <c r="AR21">
        <v>0.40637681159420291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567.53647716712271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79.13</v>
      </c>
      <c r="L22">
        <v>42.001663695781346</v>
      </c>
      <c r="M22">
        <v>0</v>
      </c>
      <c r="N22">
        <v>29.08</v>
      </c>
      <c r="O22">
        <v>0</v>
      </c>
      <c r="P22">
        <v>49.77</v>
      </c>
      <c r="Q22">
        <v>5.0329466900995898</v>
      </c>
      <c r="R22">
        <v>5.19</v>
      </c>
      <c r="S22">
        <v>6.46</v>
      </c>
      <c r="T22">
        <v>0</v>
      </c>
      <c r="U22">
        <v>265.91000000000003</v>
      </c>
      <c r="V22">
        <v>4.4229466666666664</v>
      </c>
      <c r="W22">
        <v>10.402985074626866</v>
      </c>
      <c r="X22">
        <v>34.679999999999993</v>
      </c>
      <c r="Y22">
        <v>0</v>
      </c>
      <c r="Z22">
        <v>0</v>
      </c>
      <c r="AA22">
        <v>0</v>
      </c>
      <c r="AB22">
        <v>0.58677119279819967</v>
      </c>
      <c r="AC22">
        <v>0</v>
      </c>
      <c r="AD22">
        <v>2.2349735049205148</v>
      </c>
      <c r="AE22">
        <v>8.0713020439061332</v>
      </c>
      <c r="AF22">
        <v>0</v>
      </c>
      <c r="AG22">
        <v>0</v>
      </c>
      <c r="AH22">
        <v>11.45549524815206</v>
      </c>
      <c r="AI22">
        <v>0</v>
      </c>
      <c r="AJ22">
        <v>0</v>
      </c>
      <c r="AK22">
        <v>12.770089834515367</v>
      </c>
      <c r="AL22">
        <v>3.12877108433735</v>
      </c>
      <c r="AM22">
        <v>0</v>
      </c>
      <c r="AN22">
        <v>0</v>
      </c>
      <c r="AO22">
        <v>0</v>
      </c>
      <c r="AP22">
        <v>1.4097000000000002</v>
      </c>
      <c r="AQ22">
        <v>0</v>
      </c>
      <c r="AR22">
        <v>0.40637681159420291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573.26422479119867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79.13</v>
      </c>
      <c r="L23">
        <v>42.001663695781346</v>
      </c>
      <c r="M23">
        <v>0</v>
      </c>
      <c r="N23">
        <v>29.08</v>
      </c>
      <c r="O23">
        <v>0</v>
      </c>
      <c r="P23">
        <v>49.77</v>
      </c>
      <c r="Q23">
        <v>5.0329466900995898</v>
      </c>
      <c r="R23">
        <v>5.19</v>
      </c>
      <c r="S23">
        <v>6.46</v>
      </c>
      <c r="T23">
        <v>0</v>
      </c>
      <c r="U23">
        <v>265.91000000000003</v>
      </c>
      <c r="V23">
        <v>4.4229466666666664</v>
      </c>
      <c r="W23">
        <v>10.846927216086092</v>
      </c>
      <c r="X23">
        <v>34.679999999999993</v>
      </c>
      <c r="Y23">
        <v>0</v>
      </c>
      <c r="Z23">
        <v>0</v>
      </c>
      <c r="AA23">
        <v>0</v>
      </c>
      <c r="AB23">
        <v>0.58677119279819967</v>
      </c>
      <c r="AC23">
        <v>0</v>
      </c>
      <c r="AD23">
        <v>2.2349735049205148</v>
      </c>
      <c r="AE23">
        <v>8.0713020439061332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12.770089834515367</v>
      </c>
      <c r="AL23">
        <v>3.12877108433735</v>
      </c>
      <c r="AM23">
        <v>0</v>
      </c>
      <c r="AN23">
        <v>0</v>
      </c>
      <c r="AO23">
        <v>0</v>
      </c>
      <c r="AP23">
        <v>1.4097000000000002</v>
      </c>
      <c r="AQ23">
        <v>0</v>
      </c>
      <c r="AR23">
        <v>0.40637681159420291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573.70816693265783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79.13</v>
      </c>
      <c r="L24">
        <v>42.001663695781346</v>
      </c>
      <c r="M24">
        <v>0</v>
      </c>
      <c r="N24">
        <v>29.08</v>
      </c>
      <c r="O24">
        <v>0</v>
      </c>
      <c r="P24">
        <v>49.77</v>
      </c>
      <c r="Q24">
        <v>5.0329466900995898</v>
      </c>
      <c r="R24">
        <v>5.19</v>
      </c>
      <c r="S24">
        <v>6.46</v>
      </c>
      <c r="T24">
        <v>0</v>
      </c>
      <c r="U24">
        <v>265.91000000000003</v>
      </c>
      <c r="V24">
        <v>4.4229466666666664</v>
      </c>
      <c r="W24">
        <v>10.846927216086092</v>
      </c>
      <c r="X24">
        <v>34.679999999999993</v>
      </c>
      <c r="Y24">
        <v>0</v>
      </c>
      <c r="Z24">
        <v>0</v>
      </c>
      <c r="AA24">
        <v>0</v>
      </c>
      <c r="AB24">
        <v>0.58677119279819967</v>
      </c>
      <c r="AC24">
        <v>0</v>
      </c>
      <c r="AD24">
        <v>2.2349735049205148</v>
      </c>
      <c r="AE24">
        <v>8.0713020439061332</v>
      </c>
      <c r="AF24">
        <v>0</v>
      </c>
      <c r="AG24">
        <v>0</v>
      </c>
      <c r="AH24">
        <v>17.183242872228092</v>
      </c>
      <c r="AI24">
        <v>0</v>
      </c>
      <c r="AJ24">
        <v>0</v>
      </c>
      <c r="AK24">
        <v>12.770089834515367</v>
      </c>
      <c r="AL24">
        <v>3.12877108433735</v>
      </c>
      <c r="AM24">
        <v>0</v>
      </c>
      <c r="AN24">
        <v>0</v>
      </c>
      <c r="AO24">
        <v>0</v>
      </c>
      <c r="AP24">
        <v>1.4097000000000002</v>
      </c>
      <c r="AQ24">
        <v>0</v>
      </c>
      <c r="AR24">
        <v>0.40637681159420291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579.43591455673391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79.13</v>
      </c>
      <c r="L25">
        <v>42.001663695781346</v>
      </c>
      <c r="M25">
        <v>0</v>
      </c>
      <c r="N25">
        <v>29.08</v>
      </c>
      <c r="O25">
        <v>0</v>
      </c>
      <c r="P25">
        <v>49.77</v>
      </c>
      <c r="Q25">
        <v>5.0329466900995898</v>
      </c>
      <c r="R25">
        <v>5.19</v>
      </c>
      <c r="S25">
        <v>6.46</v>
      </c>
      <c r="T25">
        <v>0</v>
      </c>
      <c r="U25">
        <v>265.91000000000003</v>
      </c>
      <c r="V25">
        <v>4.422538770821367</v>
      </c>
      <c r="W25">
        <v>10.846927216086092</v>
      </c>
      <c r="X25">
        <v>34.679999999999993</v>
      </c>
      <c r="Y25">
        <v>0</v>
      </c>
      <c r="Z25">
        <v>0.26923999999999998</v>
      </c>
      <c r="AA25">
        <v>0</v>
      </c>
      <c r="AB25">
        <v>0.58677119279819967</v>
      </c>
      <c r="AC25">
        <v>0</v>
      </c>
      <c r="AD25">
        <v>2.2349735049205148</v>
      </c>
      <c r="AE25">
        <v>8.0713020439061332</v>
      </c>
      <c r="AF25">
        <v>0</v>
      </c>
      <c r="AG25">
        <v>0</v>
      </c>
      <c r="AH25">
        <v>22.91099049630412</v>
      </c>
      <c r="AI25">
        <v>0</v>
      </c>
      <c r="AJ25">
        <v>0</v>
      </c>
      <c r="AK25">
        <v>12.770089834515367</v>
      </c>
      <c r="AL25">
        <v>3.12877108433735</v>
      </c>
      <c r="AM25">
        <v>0</v>
      </c>
      <c r="AN25">
        <v>0</v>
      </c>
      <c r="AO25">
        <v>0</v>
      </c>
      <c r="AP25">
        <v>1.4097000000000002</v>
      </c>
      <c r="AQ25">
        <v>0</v>
      </c>
      <c r="AR25">
        <v>0.54098913043478258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585.56710660380509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79.13</v>
      </c>
      <c r="L26">
        <v>42.001663695781346</v>
      </c>
      <c r="M26">
        <v>0</v>
      </c>
      <c r="N26">
        <v>29.08</v>
      </c>
      <c r="O26">
        <v>0</v>
      </c>
      <c r="P26">
        <v>49.77</v>
      </c>
      <c r="Q26">
        <v>5.0329466900995898</v>
      </c>
      <c r="R26">
        <v>5.19</v>
      </c>
      <c r="S26">
        <v>6.46</v>
      </c>
      <c r="T26">
        <v>0</v>
      </c>
      <c r="U26">
        <v>265.91000000000003</v>
      </c>
      <c r="V26">
        <v>4.422538770821367</v>
      </c>
      <c r="W26">
        <v>10.846927216086092</v>
      </c>
      <c r="X26">
        <v>34.679999999999993</v>
      </c>
      <c r="Y26">
        <v>0</v>
      </c>
      <c r="Z26">
        <v>0.53847999999999996</v>
      </c>
      <c r="AA26">
        <v>0</v>
      </c>
      <c r="AB26">
        <v>0.98049212303075772</v>
      </c>
      <c r="AC26">
        <v>2.3695005497094388</v>
      </c>
      <c r="AD26">
        <v>4.4724867524602567</v>
      </c>
      <c r="AE26">
        <v>8.0713020439061332</v>
      </c>
      <c r="AF26">
        <v>0</v>
      </c>
      <c r="AG26">
        <v>0</v>
      </c>
      <c r="AH26">
        <v>28.63873812038015</v>
      </c>
      <c r="AI26">
        <v>0.62475883739198756</v>
      </c>
      <c r="AJ26">
        <v>0</v>
      </c>
      <c r="AK26">
        <v>12.770089834515367</v>
      </c>
      <c r="AL26">
        <v>3.12877108433735</v>
      </c>
      <c r="AM26">
        <v>0</v>
      </c>
      <c r="AN26">
        <v>0</v>
      </c>
      <c r="AO26">
        <v>0</v>
      </c>
      <c r="AP26">
        <v>1.4097000000000002</v>
      </c>
      <c r="AQ26">
        <v>0</v>
      </c>
      <c r="AR26">
        <v>8.6507463768115933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605.29934503913171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79.13</v>
      </c>
      <c r="L27">
        <v>42.001663695781346</v>
      </c>
      <c r="M27">
        <v>0</v>
      </c>
      <c r="N27">
        <v>29.08</v>
      </c>
      <c r="O27">
        <v>0</v>
      </c>
      <c r="P27">
        <v>49.77</v>
      </c>
      <c r="Q27">
        <v>5.0329466900995898</v>
      </c>
      <c r="R27">
        <v>5.19</v>
      </c>
      <c r="S27">
        <v>6.46</v>
      </c>
      <c r="T27">
        <v>0</v>
      </c>
      <c r="U27">
        <v>265.91000000000003</v>
      </c>
      <c r="V27">
        <v>4.422538770821367</v>
      </c>
      <c r="W27">
        <v>10.846927216086092</v>
      </c>
      <c r="X27">
        <v>34.679999999999993</v>
      </c>
      <c r="Y27">
        <v>0</v>
      </c>
      <c r="Z27">
        <v>0.8077200000000001</v>
      </c>
      <c r="AA27">
        <v>2.9005086732301932</v>
      </c>
      <c r="AB27">
        <v>2.9389362340585152</v>
      </c>
      <c r="AC27">
        <v>4.7390010994188776</v>
      </c>
      <c r="AD27">
        <v>6.71</v>
      </c>
      <c r="AE27">
        <v>8.0713020439061332</v>
      </c>
      <c r="AF27">
        <v>0</v>
      </c>
      <c r="AG27">
        <v>0</v>
      </c>
      <c r="AH27">
        <v>34.366485744456185</v>
      </c>
      <c r="AI27">
        <v>1.5568177533385705</v>
      </c>
      <c r="AJ27">
        <v>0</v>
      </c>
      <c r="AK27">
        <v>12.770089834515367</v>
      </c>
      <c r="AL27">
        <v>3.12877108433735</v>
      </c>
      <c r="AM27">
        <v>0</v>
      </c>
      <c r="AN27">
        <v>0</v>
      </c>
      <c r="AO27">
        <v>0</v>
      </c>
      <c r="AP27">
        <v>1.4097000000000002</v>
      </c>
      <c r="AQ27">
        <v>0</v>
      </c>
      <c r="AR27">
        <v>8.6507463768115933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621.69435816066152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79.13</v>
      </c>
      <c r="L28">
        <v>42.001663695781346</v>
      </c>
      <c r="M28">
        <v>0</v>
      </c>
      <c r="N28">
        <v>29.08</v>
      </c>
      <c r="O28">
        <v>0</v>
      </c>
      <c r="P28">
        <v>49.77</v>
      </c>
      <c r="Q28">
        <v>5.0329466900995898</v>
      </c>
      <c r="R28">
        <v>5.19</v>
      </c>
      <c r="S28">
        <v>6.46</v>
      </c>
      <c r="T28">
        <v>0</v>
      </c>
      <c r="U28">
        <v>265.91000000000003</v>
      </c>
      <c r="V28">
        <v>4.422538770821367</v>
      </c>
      <c r="W28">
        <v>10.846927216086092</v>
      </c>
      <c r="X28">
        <v>34.679999999999993</v>
      </c>
      <c r="Y28">
        <v>0</v>
      </c>
      <c r="Z28">
        <v>4.7904400000000003</v>
      </c>
      <c r="AA28">
        <v>3.4414967182372256</v>
      </c>
      <c r="AB28">
        <v>9.675374343585899</v>
      </c>
      <c r="AC28">
        <v>7.1161206219569646</v>
      </c>
      <c r="AD28">
        <v>8.9500529901589712</v>
      </c>
      <c r="AE28">
        <v>12.104413323239969</v>
      </c>
      <c r="AF28">
        <v>0</v>
      </c>
      <c r="AG28">
        <v>0</v>
      </c>
      <c r="AH28">
        <v>34.366485744456185</v>
      </c>
      <c r="AI28">
        <v>8.104087195600945</v>
      </c>
      <c r="AJ28">
        <v>0</v>
      </c>
      <c r="AK28">
        <v>12.770089834515367</v>
      </c>
      <c r="AL28">
        <v>3.12877108433735</v>
      </c>
      <c r="AM28">
        <v>1.2903885971492874</v>
      </c>
      <c r="AN28">
        <v>0</v>
      </c>
      <c r="AO28">
        <v>0</v>
      </c>
      <c r="AP28">
        <v>1.4097000000000002</v>
      </c>
      <c r="AQ28">
        <v>0</v>
      </c>
      <c r="AR28">
        <v>0.81021376811594192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641.60191353794278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79.13</v>
      </c>
      <c r="L29">
        <v>42.001663695781346</v>
      </c>
      <c r="M29">
        <v>0</v>
      </c>
      <c r="N29">
        <v>29.08</v>
      </c>
      <c r="O29">
        <v>0</v>
      </c>
      <c r="P29">
        <v>49.77</v>
      </c>
      <c r="Q29">
        <v>5.0329466900995898</v>
      </c>
      <c r="R29">
        <v>5.19</v>
      </c>
      <c r="S29">
        <v>6.46</v>
      </c>
      <c r="T29">
        <v>0</v>
      </c>
      <c r="U29">
        <v>265.91000000000003</v>
      </c>
      <c r="V29">
        <v>4.422538770821367</v>
      </c>
      <c r="W29">
        <v>10.846927216086092</v>
      </c>
      <c r="X29">
        <v>34.679999999999993</v>
      </c>
      <c r="Y29">
        <v>0</v>
      </c>
      <c r="Z29">
        <v>4.7904400000000003</v>
      </c>
      <c r="AA29">
        <v>3.4414967182372256</v>
      </c>
      <c r="AB29">
        <v>9.675374343585899</v>
      </c>
      <c r="AC29">
        <v>7.1161206219569646</v>
      </c>
      <c r="AD29">
        <v>8.9500529901589712</v>
      </c>
      <c r="AE29">
        <v>12.104413323239969</v>
      </c>
      <c r="AF29">
        <v>0</v>
      </c>
      <c r="AG29">
        <v>0</v>
      </c>
      <c r="AH29">
        <v>34.366485744456185</v>
      </c>
      <c r="AI29">
        <v>8.104087195600945</v>
      </c>
      <c r="AJ29">
        <v>0</v>
      </c>
      <c r="AK29">
        <v>12.770089834515367</v>
      </c>
      <c r="AL29">
        <v>3.12877108433735</v>
      </c>
      <c r="AM29">
        <v>2.5807771942985749</v>
      </c>
      <c r="AN29">
        <v>0</v>
      </c>
      <c r="AO29">
        <v>0</v>
      </c>
      <c r="AP29">
        <v>2.9159200000000012</v>
      </c>
      <c r="AQ29">
        <v>0</v>
      </c>
      <c r="AR29">
        <v>0.32510144927536233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643.91340981625149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79.13</v>
      </c>
      <c r="L30">
        <v>42.001663695781346</v>
      </c>
      <c r="M30">
        <v>0</v>
      </c>
      <c r="N30">
        <v>29.08</v>
      </c>
      <c r="O30">
        <v>0</v>
      </c>
      <c r="P30">
        <v>49.77</v>
      </c>
      <c r="Q30">
        <v>5.0329466900995898</v>
      </c>
      <c r="R30">
        <v>5.19</v>
      </c>
      <c r="S30">
        <v>6.46</v>
      </c>
      <c r="T30">
        <v>0</v>
      </c>
      <c r="U30">
        <v>265.91000000000003</v>
      </c>
      <c r="V30">
        <v>4.422538770821367</v>
      </c>
      <c r="W30">
        <v>10.846927216086092</v>
      </c>
      <c r="X30">
        <v>34.679999999999993</v>
      </c>
      <c r="Y30">
        <v>0</v>
      </c>
      <c r="Z30">
        <v>4.7904400000000003</v>
      </c>
      <c r="AA30">
        <v>3.4414967182372256</v>
      </c>
      <c r="AB30">
        <v>9.675374343585899</v>
      </c>
      <c r="AC30">
        <v>7.1161206219569646</v>
      </c>
      <c r="AD30">
        <v>8.9500529901589712</v>
      </c>
      <c r="AE30">
        <v>12.104413323239969</v>
      </c>
      <c r="AF30">
        <v>0</v>
      </c>
      <c r="AG30">
        <v>0</v>
      </c>
      <c r="AH30">
        <v>34.366485744456185</v>
      </c>
      <c r="AI30">
        <v>8.104087195600945</v>
      </c>
      <c r="AJ30">
        <v>0</v>
      </c>
      <c r="AK30">
        <v>12.770089834515367</v>
      </c>
      <c r="AL30">
        <v>3.12877108433735</v>
      </c>
      <c r="AM30">
        <v>2.5807771942985749</v>
      </c>
      <c r="AN30">
        <v>0</v>
      </c>
      <c r="AO30">
        <v>0</v>
      </c>
      <c r="AP30">
        <v>2.9159200000000012</v>
      </c>
      <c r="AQ30">
        <v>0</v>
      </c>
      <c r="AR30">
        <v>0.32510144927536233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643.91340981625149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79.13</v>
      </c>
      <c r="L31">
        <v>42.001663695781346</v>
      </c>
      <c r="M31">
        <v>0</v>
      </c>
      <c r="N31">
        <v>29.08</v>
      </c>
      <c r="O31">
        <v>0</v>
      </c>
      <c r="P31">
        <v>54.38</v>
      </c>
      <c r="Q31">
        <v>5.0329466900995898</v>
      </c>
      <c r="R31">
        <v>5.19</v>
      </c>
      <c r="S31">
        <v>6.46</v>
      </c>
      <c r="T31">
        <v>0</v>
      </c>
      <c r="U31">
        <v>265.91000000000003</v>
      </c>
      <c r="V31">
        <v>4.422538770821367</v>
      </c>
      <c r="W31">
        <v>10.846927216086092</v>
      </c>
      <c r="X31">
        <v>34.679999999999993</v>
      </c>
      <c r="Y31">
        <v>0</v>
      </c>
      <c r="Z31">
        <v>4.7904400000000003</v>
      </c>
      <c r="AA31">
        <v>3.4414967182372256</v>
      </c>
      <c r="AB31">
        <v>9.675374343585899</v>
      </c>
      <c r="AC31">
        <v>7.1161206219569646</v>
      </c>
      <c r="AD31">
        <v>8.9500529901589712</v>
      </c>
      <c r="AE31">
        <v>12.104413323239969</v>
      </c>
      <c r="AF31">
        <v>0</v>
      </c>
      <c r="AG31">
        <v>0</v>
      </c>
      <c r="AH31">
        <v>34.366485744456185</v>
      </c>
      <c r="AI31">
        <v>8.104087195600945</v>
      </c>
      <c r="AJ31">
        <v>0</v>
      </c>
      <c r="AK31">
        <v>12.770089834515367</v>
      </c>
      <c r="AL31">
        <v>0.57140705679862314</v>
      </c>
      <c r="AM31">
        <v>2.5807771942985749</v>
      </c>
      <c r="AN31">
        <v>0</v>
      </c>
      <c r="AO31">
        <v>0</v>
      </c>
      <c r="AP31">
        <v>1.4097000000000002</v>
      </c>
      <c r="AQ31">
        <v>0</v>
      </c>
      <c r="AR31">
        <v>0.32510144927536233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644.45982578871281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79.13</v>
      </c>
      <c r="L32">
        <v>42.001663695781346</v>
      </c>
      <c r="M32">
        <v>0</v>
      </c>
      <c r="N32">
        <v>29.08</v>
      </c>
      <c r="O32">
        <v>0</v>
      </c>
      <c r="P32">
        <v>56.98</v>
      </c>
      <c r="Q32">
        <v>5.0329466900995898</v>
      </c>
      <c r="R32">
        <v>5.19</v>
      </c>
      <c r="S32">
        <v>6.46</v>
      </c>
      <c r="T32">
        <v>0</v>
      </c>
      <c r="U32">
        <v>265.91000000000003</v>
      </c>
      <c r="V32">
        <v>4.422538770821367</v>
      </c>
      <c r="W32">
        <v>10.846927216086092</v>
      </c>
      <c r="X32">
        <v>34.679999999999993</v>
      </c>
      <c r="Y32">
        <v>0</v>
      </c>
      <c r="Z32">
        <v>4.7904400000000003</v>
      </c>
      <c r="AA32">
        <v>2.9005086732301932</v>
      </c>
      <c r="AB32">
        <v>9.675374343585899</v>
      </c>
      <c r="AC32">
        <v>7.1161206219569646</v>
      </c>
      <c r="AD32">
        <v>8.9500529901589712</v>
      </c>
      <c r="AE32">
        <v>12.104413323239969</v>
      </c>
      <c r="AF32">
        <v>0</v>
      </c>
      <c r="AG32">
        <v>0</v>
      </c>
      <c r="AH32">
        <v>34.366485744456185</v>
      </c>
      <c r="AI32">
        <v>8.104087195600945</v>
      </c>
      <c r="AJ32">
        <v>0</v>
      </c>
      <c r="AK32">
        <v>12.770089834515367</v>
      </c>
      <c r="AL32">
        <v>0.57140705679862314</v>
      </c>
      <c r="AM32">
        <v>1.2903885971492874</v>
      </c>
      <c r="AN32">
        <v>0</v>
      </c>
      <c r="AO32">
        <v>0</v>
      </c>
      <c r="AP32">
        <v>1.4097000000000002</v>
      </c>
      <c r="AQ32">
        <v>0</v>
      </c>
      <c r="AR32">
        <v>0.32510144927536233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645.2284491465565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79.13</v>
      </c>
      <c r="L33">
        <v>42.001663695781346</v>
      </c>
      <c r="M33">
        <v>0</v>
      </c>
      <c r="N33">
        <v>29.08</v>
      </c>
      <c r="O33">
        <v>0</v>
      </c>
      <c r="P33">
        <v>49.77</v>
      </c>
      <c r="Q33">
        <v>5.0329466900995898</v>
      </c>
      <c r="R33">
        <v>5.19</v>
      </c>
      <c r="S33">
        <v>6.46</v>
      </c>
      <c r="T33">
        <v>0</v>
      </c>
      <c r="U33">
        <v>265.91000000000003</v>
      </c>
      <c r="V33">
        <v>4.422538770821367</v>
      </c>
      <c r="W33">
        <v>10.846927216086092</v>
      </c>
      <c r="X33">
        <v>34.679999999999993</v>
      </c>
      <c r="Y33">
        <v>0</v>
      </c>
      <c r="Z33">
        <v>0.26923999999999998</v>
      </c>
      <c r="AA33">
        <v>0</v>
      </c>
      <c r="AB33">
        <v>2.9389362340585152</v>
      </c>
      <c r="AC33">
        <v>4.7390010994188776</v>
      </c>
      <c r="AD33">
        <v>6.71</v>
      </c>
      <c r="AE33">
        <v>8.0713020439061332</v>
      </c>
      <c r="AF33">
        <v>0</v>
      </c>
      <c r="AG33">
        <v>0</v>
      </c>
      <c r="AH33">
        <v>28.63873812038015</v>
      </c>
      <c r="AI33">
        <v>8.104087195600945</v>
      </c>
      <c r="AJ33">
        <v>0</v>
      </c>
      <c r="AK33">
        <v>12.770089834515367</v>
      </c>
      <c r="AL33">
        <v>0.57140705679862314</v>
      </c>
      <c r="AM33">
        <v>0</v>
      </c>
      <c r="AN33">
        <v>0</v>
      </c>
      <c r="AO33">
        <v>0</v>
      </c>
      <c r="AP33">
        <v>1.4097000000000002</v>
      </c>
      <c r="AQ33">
        <v>0</v>
      </c>
      <c r="AR33">
        <v>0.32510144927536233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608.19188235054264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79.13</v>
      </c>
      <c r="L34">
        <v>42.001663695781346</v>
      </c>
      <c r="M34">
        <v>0</v>
      </c>
      <c r="N34">
        <v>29.08</v>
      </c>
      <c r="O34">
        <v>0</v>
      </c>
      <c r="P34">
        <v>49.77</v>
      </c>
      <c r="Q34">
        <v>5.0329466900995898</v>
      </c>
      <c r="R34">
        <v>5.19</v>
      </c>
      <c r="S34">
        <v>6.46</v>
      </c>
      <c r="T34">
        <v>0</v>
      </c>
      <c r="U34">
        <v>265.91000000000003</v>
      </c>
      <c r="V34">
        <v>4.422538770821367</v>
      </c>
      <c r="W34">
        <v>10.846927216086092</v>
      </c>
      <c r="X34">
        <v>34.679999999999993</v>
      </c>
      <c r="Y34">
        <v>0</v>
      </c>
      <c r="Z34">
        <v>0</v>
      </c>
      <c r="AA34">
        <v>0</v>
      </c>
      <c r="AB34">
        <v>0.58677119279819967</v>
      </c>
      <c r="AC34">
        <v>2.3695005497094388</v>
      </c>
      <c r="AD34">
        <v>4.4724867524602567</v>
      </c>
      <c r="AE34">
        <v>8.0713020439061332</v>
      </c>
      <c r="AF34">
        <v>0</v>
      </c>
      <c r="AG34">
        <v>0</v>
      </c>
      <c r="AH34">
        <v>22.91099049630412</v>
      </c>
      <c r="AI34">
        <v>1.2469780047132759</v>
      </c>
      <c r="AJ34">
        <v>0</v>
      </c>
      <c r="AK34">
        <v>12.770089834515367</v>
      </c>
      <c r="AL34">
        <v>0.57140705679862314</v>
      </c>
      <c r="AM34">
        <v>0</v>
      </c>
      <c r="AN34">
        <v>0</v>
      </c>
      <c r="AO34">
        <v>0</v>
      </c>
      <c r="AP34">
        <v>1.4097000000000002</v>
      </c>
      <c r="AQ34">
        <v>0</v>
      </c>
      <c r="AR34">
        <v>8.6507463768115933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596.7042516246056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79.13</v>
      </c>
      <c r="L35">
        <v>42.001663695781346</v>
      </c>
      <c r="M35">
        <v>0</v>
      </c>
      <c r="N35">
        <v>29.08</v>
      </c>
      <c r="O35">
        <v>0</v>
      </c>
      <c r="P35">
        <v>49.77</v>
      </c>
      <c r="Q35">
        <v>5.0329466900995898</v>
      </c>
      <c r="R35">
        <v>5.19</v>
      </c>
      <c r="S35">
        <v>6.46</v>
      </c>
      <c r="T35">
        <v>0</v>
      </c>
      <c r="U35">
        <v>265.91000000000003</v>
      </c>
      <c r="V35">
        <v>4.422538770821367</v>
      </c>
      <c r="W35">
        <v>10.846927216086092</v>
      </c>
      <c r="X35">
        <v>34.679999999999993</v>
      </c>
      <c r="Y35">
        <v>0</v>
      </c>
      <c r="Z35">
        <v>0</v>
      </c>
      <c r="AA35">
        <v>0</v>
      </c>
      <c r="AB35">
        <v>0.58677119279819967</v>
      </c>
      <c r="AC35">
        <v>2.3695005497094388</v>
      </c>
      <c r="AD35">
        <v>2.2349735049205148</v>
      </c>
      <c r="AE35">
        <v>8.0713020439061332</v>
      </c>
      <c r="AF35">
        <v>0</v>
      </c>
      <c r="AG35">
        <v>0</v>
      </c>
      <c r="AH35">
        <v>17.183242872228092</v>
      </c>
      <c r="AI35">
        <v>0.62475883739198756</v>
      </c>
      <c r="AJ35">
        <v>0</v>
      </c>
      <c r="AK35">
        <v>12.770089834515367</v>
      </c>
      <c r="AL35">
        <v>3.4157444061962137</v>
      </c>
      <c r="AM35">
        <v>0</v>
      </c>
      <c r="AN35">
        <v>0</v>
      </c>
      <c r="AO35">
        <v>0</v>
      </c>
      <c r="AP35">
        <v>1.4097000000000002</v>
      </c>
      <c r="AQ35">
        <v>0</v>
      </c>
      <c r="AR35">
        <v>8.6507463768115933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590.96110893506625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79.13</v>
      </c>
      <c r="L36">
        <v>42.001663695781346</v>
      </c>
      <c r="M36">
        <v>0</v>
      </c>
      <c r="N36">
        <v>29.08</v>
      </c>
      <c r="O36">
        <v>0</v>
      </c>
      <c r="P36">
        <v>49.77</v>
      </c>
      <c r="Q36">
        <v>5.0329466900995898</v>
      </c>
      <c r="R36">
        <v>5.19</v>
      </c>
      <c r="S36">
        <v>6.46</v>
      </c>
      <c r="T36">
        <v>0</v>
      </c>
      <c r="U36">
        <v>265.91000000000003</v>
      </c>
      <c r="V36">
        <v>4.422538770821367</v>
      </c>
      <c r="W36">
        <v>10.846927216086092</v>
      </c>
      <c r="X36">
        <v>34.679999999999993</v>
      </c>
      <c r="Y36">
        <v>0</v>
      </c>
      <c r="Z36">
        <v>0</v>
      </c>
      <c r="AA36">
        <v>0</v>
      </c>
      <c r="AB36">
        <v>0.58677119279819967</v>
      </c>
      <c r="AC36">
        <v>2.3695005497094388</v>
      </c>
      <c r="AD36">
        <v>0</v>
      </c>
      <c r="AE36">
        <v>8.0713020439061332</v>
      </c>
      <c r="AF36">
        <v>0</v>
      </c>
      <c r="AG36">
        <v>0</v>
      </c>
      <c r="AH36">
        <v>9.8578219640971501</v>
      </c>
      <c r="AI36">
        <v>0</v>
      </c>
      <c r="AJ36">
        <v>0</v>
      </c>
      <c r="AK36">
        <v>12.770089834515367</v>
      </c>
      <c r="AL36">
        <v>19.435458691910505</v>
      </c>
      <c r="AM36">
        <v>0</v>
      </c>
      <c r="AN36">
        <v>0</v>
      </c>
      <c r="AO36">
        <v>0</v>
      </c>
      <c r="AP36">
        <v>1.4097000000000002</v>
      </c>
      <c r="AQ36">
        <v>0</v>
      </c>
      <c r="AR36">
        <v>0.81021376811594192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588.95513736164139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79.13</v>
      </c>
      <c r="L37">
        <v>42.001663695781346</v>
      </c>
      <c r="M37">
        <v>0</v>
      </c>
      <c r="N37">
        <v>29.08</v>
      </c>
      <c r="O37">
        <v>0</v>
      </c>
      <c r="P37">
        <v>49.77</v>
      </c>
      <c r="Q37">
        <v>5.0329466900995898</v>
      </c>
      <c r="R37">
        <v>5.19</v>
      </c>
      <c r="S37">
        <v>6.46</v>
      </c>
      <c r="T37">
        <v>0</v>
      </c>
      <c r="U37">
        <v>265.91000000000003</v>
      </c>
      <c r="V37">
        <v>4.422538770821367</v>
      </c>
      <c r="W37">
        <v>10.846927216086092</v>
      </c>
      <c r="X37">
        <v>34.679999999999993</v>
      </c>
      <c r="Y37">
        <v>0</v>
      </c>
      <c r="Z37">
        <v>0</v>
      </c>
      <c r="AA37">
        <v>0</v>
      </c>
      <c r="AB37">
        <v>0.58677119279819967</v>
      </c>
      <c r="AC37">
        <v>2.3695005497094388</v>
      </c>
      <c r="AD37">
        <v>0</v>
      </c>
      <c r="AE37">
        <v>8.0713020439061332</v>
      </c>
      <c r="AF37">
        <v>0</v>
      </c>
      <c r="AG37">
        <v>0</v>
      </c>
      <c r="AH37">
        <v>9.8578219640971501</v>
      </c>
      <c r="AI37">
        <v>0</v>
      </c>
      <c r="AJ37">
        <v>0</v>
      </c>
      <c r="AK37">
        <v>12.770089834515367</v>
      </c>
      <c r="AL37">
        <v>19.435458691910505</v>
      </c>
      <c r="AM37">
        <v>0</v>
      </c>
      <c r="AN37">
        <v>0</v>
      </c>
      <c r="AO37">
        <v>0</v>
      </c>
      <c r="AP37">
        <v>1.4097000000000002</v>
      </c>
      <c r="AQ37">
        <v>0</v>
      </c>
      <c r="AR37">
        <v>0.32510144927536233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588.4700250428009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79.13</v>
      </c>
      <c r="L38">
        <v>42.001663695781346</v>
      </c>
      <c r="M38">
        <v>0</v>
      </c>
      <c r="N38">
        <v>29.08</v>
      </c>
      <c r="O38">
        <v>0</v>
      </c>
      <c r="P38">
        <v>49.77</v>
      </c>
      <c r="Q38">
        <v>5.0329466900995898</v>
      </c>
      <c r="R38">
        <v>5.19</v>
      </c>
      <c r="S38">
        <v>6.46</v>
      </c>
      <c r="T38">
        <v>0</v>
      </c>
      <c r="U38">
        <v>265.91000000000003</v>
      </c>
      <c r="V38">
        <v>4.4229466666666664</v>
      </c>
      <c r="W38">
        <v>10.846927216086092</v>
      </c>
      <c r="X38">
        <v>34.679999999999993</v>
      </c>
      <c r="Y38">
        <v>0</v>
      </c>
      <c r="Z38">
        <v>0</v>
      </c>
      <c r="AA38">
        <v>0</v>
      </c>
      <c r="AB38">
        <v>0.58677119279819967</v>
      </c>
      <c r="AC38">
        <v>2.3695005497094388</v>
      </c>
      <c r="AD38">
        <v>0</v>
      </c>
      <c r="AE38">
        <v>8.0713020439061332</v>
      </c>
      <c r="AF38">
        <v>0</v>
      </c>
      <c r="AG38">
        <v>0</v>
      </c>
      <c r="AH38">
        <v>9.8578219640971501</v>
      </c>
      <c r="AI38">
        <v>0</v>
      </c>
      <c r="AJ38">
        <v>0</v>
      </c>
      <c r="AK38">
        <v>12.770089834515367</v>
      </c>
      <c r="AL38">
        <v>19.435458691910505</v>
      </c>
      <c r="AM38">
        <v>0</v>
      </c>
      <c r="AN38">
        <v>0</v>
      </c>
      <c r="AO38">
        <v>0</v>
      </c>
      <c r="AP38">
        <v>1.4097000000000002</v>
      </c>
      <c r="AQ38">
        <v>0</v>
      </c>
      <c r="AR38">
        <v>0.32510144927536233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588.47043293864624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79.13</v>
      </c>
      <c r="L39">
        <v>63.09</v>
      </c>
      <c r="M39">
        <v>0</v>
      </c>
      <c r="N39">
        <v>29.08</v>
      </c>
      <c r="O39">
        <v>0</v>
      </c>
      <c r="P39">
        <v>49.77</v>
      </c>
      <c r="Q39">
        <v>5.0329466900995898</v>
      </c>
      <c r="R39">
        <v>5.19</v>
      </c>
      <c r="S39">
        <v>6.46</v>
      </c>
      <c r="T39">
        <v>0</v>
      </c>
      <c r="U39">
        <v>265.91000000000003</v>
      </c>
      <c r="V39">
        <v>4.4229466666666664</v>
      </c>
      <c r="W39">
        <v>10.846927216086092</v>
      </c>
      <c r="X39">
        <v>34.679999999999993</v>
      </c>
      <c r="Y39">
        <v>0</v>
      </c>
      <c r="Z39">
        <v>0</v>
      </c>
      <c r="AA39">
        <v>0</v>
      </c>
      <c r="AB39">
        <v>0.58677119279819967</v>
      </c>
      <c r="AC39">
        <v>2.3695005497094388</v>
      </c>
      <c r="AD39">
        <v>0</v>
      </c>
      <c r="AE39">
        <v>8.0713020439061332</v>
      </c>
      <c r="AF39">
        <v>0</v>
      </c>
      <c r="AG39">
        <v>0</v>
      </c>
      <c r="AH39">
        <v>5.7277476240760299</v>
      </c>
      <c r="AI39">
        <v>0</v>
      </c>
      <c r="AJ39">
        <v>0</v>
      </c>
      <c r="AK39">
        <v>12.770089834515367</v>
      </c>
      <c r="AL39">
        <v>19.435458691910505</v>
      </c>
      <c r="AM39">
        <v>0</v>
      </c>
      <c r="AN39">
        <v>0</v>
      </c>
      <c r="AO39">
        <v>0</v>
      </c>
      <c r="AP39">
        <v>1.4097000000000002</v>
      </c>
      <c r="AQ39">
        <v>0</v>
      </c>
      <c r="AR39">
        <v>0.32510144927536233</v>
      </c>
      <c r="AS39">
        <v>1.1202029438001786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605.42869490284374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79.13</v>
      </c>
      <c r="L40">
        <v>63.09</v>
      </c>
      <c r="M40">
        <v>0</v>
      </c>
      <c r="N40">
        <v>29.08</v>
      </c>
      <c r="O40">
        <v>0</v>
      </c>
      <c r="P40">
        <v>49.77</v>
      </c>
      <c r="Q40">
        <v>5.0329466900995898</v>
      </c>
      <c r="R40">
        <v>5.19</v>
      </c>
      <c r="S40">
        <v>6.46</v>
      </c>
      <c r="T40">
        <v>0</v>
      </c>
      <c r="U40">
        <v>265.91000000000003</v>
      </c>
      <c r="V40">
        <v>4.4229466666666664</v>
      </c>
      <c r="W40">
        <v>10.846927216086092</v>
      </c>
      <c r="X40">
        <v>34.679999999999993</v>
      </c>
      <c r="Y40">
        <v>0</v>
      </c>
      <c r="Z40">
        <v>0</v>
      </c>
      <c r="AA40">
        <v>0</v>
      </c>
      <c r="AB40">
        <v>0.58677119279819967</v>
      </c>
      <c r="AC40">
        <v>2.3695005497094388</v>
      </c>
      <c r="AD40">
        <v>0</v>
      </c>
      <c r="AE40">
        <v>8.0713020439061332</v>
      </c>
      <c r="AF40">
        <v>0</v>
      </c>
      <c r="AG40">
        <v>0</v>
      </c>
      <c r="AH40">
        <v>5.7277476240760299</v>
      </c>
      <c r="AI40">
        <v>0</v>
      </c>
      <c r="AJ40">
        <v>0</v>
      </c>
      <c r="AK40">
        <v>12.770089834515367</v>
      </c>
      <c r="AL40">
        <v>3.4157444061962137</v>
      </c>
      <c r="AM40">
        <v>0</v>
      </c>
      <c r="AN40">
        <v>0</v>
      </c>
      <c r="AO40">
        <v>0</v>
      </c>
      <c r="AP40">
        <v>1.4097000000000002</v>
      </c>
      <c r="AQ40">
        <v>0</v>
      </c>
      <c r="AR40">
        <v>0.32510144927536233</v>
      </c>
      <c r="AS40">
        <v>1.1202029438001786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589.40898061712949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79.13</v>
      </c>
      <c r="L41">
        <v>63.09</v>
      </c>
      <c r="M41">
        <v>0</v>
      </c>
      <c r="N41">
        <v>29.08</v>
      </c>
      <c r="O41">
        <v>0</v>
      </c>
      <c r="P41">
        <v>49.77</v>
      </c>
      <c r="Q41">
        <v>5.0329466900995898</v>
      </c>
      <c r="R41">
        <v>5.19</v>
      </c>
      <c r="S41">
        <v>6.46</v>
      </c>
      <c r="T41">
        <v>0</v>
      </c>
      <c r="U41">
        <v>265.91000000000003</v>
      </c>
      <c r="V41">
        <v>4.4229466666666664</v>
      </c>
      <c r="W41">
        <v>10.846927216086092</v>
      </c>
      <c r="X41">
        <v>34.679999999999993</v>
      </c>
      <c r="Y41">
        <v>0</v>
      </c>
      <c r="Z41">
        <v>0</v>
      </c>
      <c r="AA41">
        <v>0</v>
      </c>
      <c r="AB41">
        <v>0.58677119279819967</v>
      </c>
      <c r="AC41">
        <v>0</v>
      </c>
      <c r="AD41">
        <v>0</v>
      </c>
      <c r="AE41">
        <v>8.0713020439061332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12.770089834515367</v>
      </c>
      <c r="AL41">
        <v>3.12877108433735</v>
      </c>
      <c r="AM41">
        <v>0</v>
      </c>
      <c r="AN41">
        <v>0</v>
      </c>
      <c r="AO41">
        <v>0</v>
      </c>
      <c r="AP41">
        <v>1.4097000000000002</v>
      </c>
      <c r="AQ41">
        <v>0</v>
      </c>
      <c r="AR41">
        <v>0.32510144927536233</v>
      </c>
      <c r="AS41">
        <v>1.1202029438001786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581.02475912148509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79.13</v>
      </c>
      <c r="L42">
        <v>63.09</v>
      </c>
      <c r="M42">
        <v>0</v>
      </c>
      <c r="N42">
        <v>29.08</v>
      </c>
      <c r="O42">
        <v>0</v>
      </c>
      <c r="P42">
        <v>49.77</v>
      </c>
      <c r="Q42">
        <v>5.0329466900995898</v>
      </c>
      <c r="R42">
        <v>5.19</v>
      </c>
      <c r="S42">
        <v>6.46</v>
      </c>
      <c r="T42">
        <v>0</v>
      </c>
      <c r="U42">
        <v>265.91000000000003</v>
      </c>
      <c r="V42">
        <v>4.4229466666666664</v>
      </c>
      <c r="W42">
        <v>10.846927216086092</v>
      </c>
      <c r="X42">
        <v>34.679999999999993</v>
      </c>
      <c r="Y42">
        <v>0</v>
      </c>
      <c r="Z42">
        <v>0</v>
      </c>
      <c r="AA42">
        <v>0</v>
      </c>
      <c r="AB42">
        <v>0.58677119279819967</v>
      </c>
      <c r="AC42">
        <v>0</v>
      </c>
      <c r="AD42">
        <v>0</v>
      </c>
      <c r="AE42">
        <v>8.0713020439061332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12.770089834515367</v>
      </c>
      <c r="AL42">
        <v>3.12877108433735</v>
      </c>
      <c r="AM42">
        <v>0</v>
      </c>
      <c r="AN42">
        <v>0</v>
      </c>
      <c r="AO42">
        <v>0</v>
      </c>
      <c r="AP42">
        <v>1.4097000000000002</v>
      </c>
      <c r="AQ42">
        <v>0</v>
      </c>
      <c r="AR42">
        <v>0.32510144927536233</v>
      </c>
      <c r="AS42">
        <v>1.1202029438001786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581.02475912148509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79.13</v>
      </c>
      <c r="L43">
        <v>63.09</v>
      </c>
      <c r="M43">
        <v>0</v>
      </c>
      <c r="N43">
        <v>29.08</v>
      </c>
      <c r="O43">
        <v>0</v>
      </c>
      <c r="P43">
        <v>49.77</v>
      </c>
      <c r="Q43">
        <v>5.0329466900995898</v>
      </c>
      <c r="R43">
        <v>5.19</v>
      </c>
      <c r="S43">
        <v>6.46</v>
      </c>
      <c r="T43">
        <v>0</v>
      </c>
      <c r="U43">
        <v>265.91000000000003</v>
      </c>
      <c r="V43">
        <v>4.4229466666666664</v>
      </c>
      <c r="W43">
        <v>10.846927216086092</v>
      </c>
      <c r="X43">
        <v>34.679999999999993</v>
      </c>
      <c r="Y43">
        <v>0</v>
      </c>
      <c r="Z43">
        <v>0</v>
      </c>
      <c r="AA43">
        <v>0</v>
      </c>
      <c r="AB43">
        <v>0.58677119279819967</v>
      </c>
      <c r="AC43">
        <v>0</v>
      </c>
      <c r="AD43">
        <v>0</v>
      </c>
      <c r="AE43">
        <v>4.0356510219530666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12.770089834515367</v>
      </c>
      <c r="AL43">
        <v>3.12877108433735</v>
      </c>
      <c r="AM43">
        <v>0</v>
      </c>
      <c r="AN43">
        <v>0</v>
      </c>
      <c r="AO43">
        <v>0</v>
      </c>
      <c r="AP43">
        <v>1.4097000000000002</v>
      </c>
      <c r="AQ43">
        <v>0</v>
      </c>
      <c r="AR43">
        <v>0.54098913043478258</v>
      </c>
      <c r="AS43">
        <v>1.1202029438001786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577.20499578069143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79.13</v>
      </c>
      <c r="L44">
        <v>63.09</v>
      </c>
      <c r="M44">
        <v>0</v>
      </c>
      <c r="N44">
        <v>29.08</v>
      </c>
      <c r="O44">
        <v>0</v>
      </c>
      <c r="P44">
        <v>49.77</v>
      </c>
      <c r="Q44">
        <v>5.0329466900995898</v>
      </c>
      <c r="R44">
        <v>5.19</v>
      </c>
      <c r="S44">
        <v>6.46</v>
      </c>
      <c r="T44">
        <v>0</v>
      </c>
      <c r="U44">
        <v>265.91000000000003</v>
      </c>
      <c r="V44">
        <v>4.4229466666666664</v>
      </c>
      <c r="W44">
        <v>10.846927216086092</v>
      </c>
      <c r="X44">
        <v>34.679999999999993</v>
      </c>
      <c r="Y44">
        <v>0</v>
      </c>
      <c r="Z44">
        <v>0</v>
      </c>
      <c r="AA44">
        <v>0</v>
      </c>
      <c r="AB44">
        <v>0.58677119279819967</v>
      </c>
      <c r="AC44">
        <v>0</v>
      </c>
      <c r="AD44">
        <v>0</v>
      </c>
      <c r="AE44">
        <v>4.0356510219530666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12.770089834515367</v>
      </c>
      <c r="AL44">
        <v>3.12877108433735</v>
      </c>
      <c r="AM44">
        <v>0</v>
      </c>
      <c r="AN44">
        <v>0</v>
      </c>
      <c r="AO44">
        <v>0</v>
      </c>
      <c r="AP44">
        <v>1.4097000000000002</v>
      </c>
      <c r="AQ44">
        <v>0</v>
      </c>
      <c r="AR44">
        <v>8.6507463768115933</v>
      </c>
      <c r="AS44">
        <v>4.6103590544157003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588.80490913768369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79.13</v>
      </c>
      <c r="L45">
        <v>63.09</v>
      </c>
      <c r="M45">
        <v>0</v>
      </c>
      <c r="N45">
        <v>29.08</v>
      </c>
      <c r="O45">
        <v>0</v>
      </c>
      <c r="P45">
        <v>62.354481904256254</v>
      </c>
      <c r="Q45">
        <v>5.0329466900995898</v>
      </c>
      <c r="R45">
        <v>5.19</v>
      </c>
      <c r="S45">
        <v>6.46</v>
      </c>
      <c r="T45">
        <v>0</v>
      </c>
      <c r="U45">
        <v>265.91000000000003</v>
      </c>
      <c r="V45">
        <v>4.4229466666666664</v>
      </c>
      <c r="W45">
        <v>10.846927216086092</v>
      </c>
      <c r="X45">
        <v>34.679999999999993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0</v>
      </c>
      <c r="AE45">
        <v>4.0356510219530666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12.770089834515367</v>
      </c>
      <c r="AL45">
        <v>3.12877108433735</v>
      </c>
      <c r="AM45">
        <v>0</v>
      </c>
      <c r="AN45">
        <v>0</v>
      </c>
      <c r="AO45">
        <v>0</v>
      </c>
      <c r="AP45">
        <v>1.4097000000000002</v>
      </c>
      <c r="AQ45">
        <v>0</v>
      </c>
      <c r="AR45">
        <v>8.6507463768115933</v>
      </c>
      <c r="AS45">
        <v>4.6103590544157003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601.38939104193992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79.13</v>
      </c>
      <c r="L46">
        <v>63.09</v>
      </c>
      <c r="M46">
        <v>0</v>
      </c>
      <c r="N46">
        <v>29.08</v>
      </c>
      <c r="O46">
        <v>0</v>
      </c>
      <c r="P46">
        <v>62.354481904256254</v>
      </c>
      <c r="Q46">
        <v>5.0329466900995898</v>
      </c>
      <c r="R46">
        <v>5.19</v>
      </c>
      <c r="S46">
        <v>6.46</v>
      </c>
      <c r="T46">
        <v>0</v>
      </c>
      <c r="U46">
        <v>265.91000000000003</v>
      </c>
      <c r="V46">
        <v>4.4229466666666664</v>
      </c>
      <c r="W46">
        <v>10.846927216086092</v>
      </c>
      <c r="X46">
        <v>34.679999999999993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0</v>
      </c>
      <c r="AE46">
        <v>4.0356510219530666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12.770089834515367</v>
      </c>
      <c r="AL46">
        <v>3.12877108433735</v>
      </c>
      <c r="AM46">
        <v>0</v>
      </c>
      <c r="AN46">
        <v>0</v>
      </c>
      <c r="AO46">
        <v>0</v>
      </c>
      <c r="AP46">
        <v>1.4097000000000002</v>
      </c>
      <c r="AQ46">
        <v>0</v>
      </c>
      <c r="AR46">
        <v>0.67560144927536225</v>
      </c>
      <c r="AS46">
        <v>4.6103590544157003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593.41424611440368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79.13</v>
      </c>
      <c r="L47">
        <v>63.09</v>
      </c>
      <c r="M47">
        <v>0</v>
      </c>
      <c r="N47">
        <v>29.08</v>
      </c>
      <c r="O47">
        <v>0</v>
      </c>
      <c r="P47">
        <v>62.354481904256254</v>
      </c>
      <c r="Q47">
        <v>5.0329466900995898</v>
      </c>
      <c r="R47">
        <v>5.19</v>
      </c>
      <c r="S47">
        <v>6.46</v>
      </c>
      <c r="T47">
        <v>0</v>
      </c>
      <c r="U47">
        <v>265.91000000000003</v>
      </c>
      <c r="V47">
        <v>4.4229466666666664</v>
      </c>
      <c r="W47">
        <v>10.846927216086092</v>
      </c>
      <c r="X47">
        <v>34.679999999999993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0</v>
      </c>
      <c r="AE47">
        <v>4.0356510219530666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12.770089834515367</v>
      </c>
      <c r="AL47">
        <v>3.12877108433735</v>
      </c>
      <c r="AM47">
        <v>0</v>
      </c>
      <c r="AN47">
        <v>0</v>
      </c>
      <c r="AO47">
        <v>0</v>
      </c>
      <c r="AP47">
        <v>1.4097000000000002</v>
      </c>
      <c r="AQ47">
        <v>0</v>
      </c>
      <c r="AR47">
        <v>0.16255072463768117</v>
      </c>
      <c r="AS47">
        <v>4.6103590544157003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592.90119538976592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79.13</v>
      </c>
      <c r="L48">
        <v>63.09</v>
      </c>
      <c r="M48">
        <v>0</v>
      </c>
      <c r="N48">
        <v>29.08</v>
      </c>
      <c r="O48">
        <v>0</v>
      </c>
      <c r="P48">
        <v>62.354481904256254</v>
      </c>
      <c r="Q48">
        <v>5.0329466900995898</v>
      </c>
      <c r="R48">
        <v>5.19</v>
      </c>
      <c r="S48">
        <v>6.46</v>
      </c>
      <c r="T48">
        <v>0</v>
      </c>
      <c r="U48">
        <v>265.91000000000003</v>
      </c>
      <c r="V48">
        <v>4.4229466666666664</v>
      </c>
      <c r="W48">
        <v>10.846927216086092</v>
      </c>
      <c r="X48">
        <v>34.679999999999993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0</v>
      </c>
      <c r="AE48">
        <v>4.0356510219530666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12.770089834515367</v>
      </c>
      <c r="AL48">
        <v>3.12877108433735</v>
      </c>
      <c r="AM48">
        <v>0</v>
      </c>
      <c r="AN48">
        <v>0</v>
      </c>
      <c r="AO48">
        <v>0</v>
      </c>
      <c r="AP48">
        <v>1.4097000000000002</v>
      </c>
      <c r="AQ48">
        <v>0</v>
      </c>
      <c r="AR48">
        <v>0.16255072463768117</v>
      </c>
      <c r="AS48">
        <v>2.6341280107047278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590.92496434605494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79.13</v>
      </c>
      <c r="L49">
        <v>63.09</v>
      </c>
      <c r="M49">
        <v>0</v>
      </c>
      <c r="N49">
        <v>29.08</v>
      </c>
      <c r="O49">
        <v>0</v>
      </c>
      <c r="P49">
        <v>62.354481904256254</v>
      </c>
      <c r="Q49">
        <v>5.0329466900995898</v>
      </c>
      <c r="R49">
        <v>5.19</v>
      </c>
      <c r="S49">
        <v>6.46</v>
      </c>
      <c r="T49">
        <v>0</v>
      </c>
      <c r="U49">
        <v>265.91000000000003</v>
      </c>
      <c r="V49">
        <v>4.4229466666666664</v>
      </c>
      <c r="W49">
        <v>10.843525203252034</v>
      </c>
      <c r="X49">
        <v>34.679999999999993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0</v>
      </c>
      <c r="AE49">
        <v>4.0356510219530666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12.770089834515367</v>
      </c>
      <c r="AL49">
        <v>3.12877108433735</v>
      </c>
      <c r="AM49">
        <v>0</v>
      </c>
      <c r="AN49">
        <v>0</v>
      </c>
      <c r="AO49">
        <v>0</v>
      </c>
      <c r="AP49">
        <v>1.4097000000000002</v>
      </c>
      <c r="AQ49">
        <v>0</v>
      </c>
      <c r="AR49">
        <v>0.16255072463768117</v>
      </c>
      <c r="AS49">
        <v>2.6341280107047278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590.92156233322089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79.13</v>
      </c>
      <c r="L50">
        <v>63.09</v>
      </c>
      <c r="M50">
        <v>0</v>
      </c>
      <c r="N50">
        <v>29.08</v>
      </c>
      <c r="O50">
        <v>0</v>
      </c>
      <c r="P50">
        <v>62.354481904256254</v>
      </c>
      <c r="Q50">
        <v>5.0329466900995898</v>
      </c>
      <c r="R50">
        <v>5.19</v>
      </c>
      <c r="S50">
        <v>6.46</v>
      </c>
      <c r="T50">
        <v>0</v>
      </c>
      <c r="U50">
        <v>265.91000000000003</v>
      </c>
      <c r="V50">
        <v>4.4229466666666664</v>
      </c>
      <c r="W50">
        <v>10.843525203252034</v>
      </c>
      <c r="X50">
        <v>34.679999999999993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0</v>
      </c>
      <c r="AE50">
        <v>4.0356510219530666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12.770089834515367</v>
      </c>
      <c r="AL50">
        <v>3.12877108433735</v>
      </c>
      <c r="AM50">
        <v>0</v>
      </c>
      <c r="AN50">
        <v>0</v>
      </c>
      <c r="AO50">
        <v>0</v>
      </c>
      <c r="AP50">
        <v>1.4097000000000002</v>
      </c>
      <c r="AQ50">
        <v>0</v>
      </c>
      <c r="AR50">
        <v>0.16255072463768117</v>
      </c>
      <c r="AS50">
        <v>1.1202029438001786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589.40763726631644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79.13</v>
      </c>
      <c r="L51">
        <v>63.09</v>
      </c>
      <c r="M51">
        <v>0</v>
      </c>
      <c r="N51">
        <v>29.08</v>
      </c>
      <c r="O51">
        <v>0</v>
      </c>
      <c r="P51">
        <v>62.354481904256254</v>
      </c>
      <c r="Q51">
        <v>5.0329466900995898</v>
      </c>
      <c r="R51">
        <v>5.19</v>
      </c>
      <c r="S51">
        <v>6.46</v>
      </c>
      <c r="T51">
        <v>0</v>
      </c>
      <c r="U51">
        <v>265.91000000000003</v>
      </c>
      <c r="V51">
        <v>4.4229466666666664</v>
      </c>
      <c r="W51">
        <v>10.843525203252034</v>
      </c>
      <c r="X51">
        <v>34.679999999999993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0</v>
      </c>
      <c r="AE51">
        <v>4.0356510219530666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12.770089834515367</v>
      </c>
      <c r="AL51">
        <v>3.12877108433735</v>
      </c>
      <c r="AM51">
        <v>0</v>
      </c>
      <c r="AN51">
        <v>0</v>
      </c>
      <c r="AO51">
        <v>0</v>
      </c>
      <c r="AP51">
        <v>2.9159200000000012</v>
      </c>
      <c r="AQ51">
        <v>0</v>
      </c>
      <c r="AR51">
        <v>0.16255072463768117</v>
      </c>
      <c r="AS51">
        <v>1.1202029438001786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590.91385726631643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79.13</v>
      </c>
      <c r="L52">
        <v>63.09</v>
      </c>
      <c r="M52">
        <v>0</v>
      </c>
      <c r="N52">
        <v>29.08</v>
      </c>
      <c r="O52">
        <v>0</v>
      </c>
      <c r="P52">
        <v>62.354481904256254</v>
      </c>
      <c r="Q52">
        <v>5.0329466900995898</v>
      </c>
      <c r="R52">
        <v>5.19</v>
      </c>
      <c r="S52">
        <v>6.46</v>
      </c>
      <c r="T52">
        <v>0</v>
      </c>
      <c r="U52">
        <v>265.91000000000003</v>
      </c>
      <c r="V52">
        <v>4.4229466666666664</v>
      </c>
      <c r="W52">
        <v>10.843525203252034</v>
      </c>
      <c r="X52">
        <v>34.679999999999993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0</v>
      </c>
      <c r="AE52">
        <v>4.0356510219530666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12.770089834515367</v>
      </c>
      <c r="AL52">
        <v>3.12877108433735</v>
      </c>
      <c r="AM52">
        <v>0</v>
      </c>
      <c r="AN52">
        <v>0</v>
      </c>
      <c r="AO52">
        <v>0</v>
      </c>
      <c r="AP52">
        <v>1.4097000000000002</v>
      </c>
      <c r="AQ52">
        <v>0</v>
      </c>
      <c r="AR52">
        <v>0.16255072463768117</v>
      </c>
      <c r="AS52">
        <v>1.1202029438001786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589.40763726631644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79.13</v>
      </c>
      <c r="L53">
        <v>63.09</v>
      </c>
      <c r="M53">
        <v>0</v>
      </c>
      <c r="N53">
        <v>29.08</v>
      </c>
      <c r="O53">
        <v>0</v>
      </c>
      <c r="P53">
        <v>62.354481904256254</v>
      </c>
      <c r="Q53">
        <v>5.0329466900995898</v>
      </c>
      <c r="R53">
        <v>5.19</v>
      </c>
      <c r="S53">
        <v>6.46</v>
      </c>
      <c r="T53">
        <v>0</v>
      </c>
      <c r="U53">
        <v>265.91000000000003</v>
      </c>
      <c r="V53">
        <v>4.4229466666666664</v>
      </c>
      <c r="W53">
        <v>10.843525203252034</v>
      </c>
      <c r="X53">
        <v>34.679999999999993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0</v>
      </c>
      <c r="AE53">
        <v>4.0356510219530666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12.770089834515367</v>
      </c>
      <c r="AL53">
        <v>3.12877108433735</v>
      </c>
      <c r="AM53">
        <v>0</v>
      </c>
      <c r="AN53">
        <v>0</v>
      </c>
      <c r="AO53">
        <v>0</v>
      </c>
      <c r="AP53">
        <v>1.4097000000000002</v>
      </c>
      <c r="AQ53">
        <v>0</v>
      </c>
      <c r="AR53">
        <v>0.16255072463768117</v>
      </c>
      <c r="AS53">
        <v>1.1202029438001786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589.40763726631644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79.13</v>
      </c>
      <c r="L54">
        <v>63.09</v>
      </c>
      <c r="M54">
        <v>0</v>
      </c>
      <c r="N54">
        <v>29.08</v>
      </c>
      <c r="O54">
        <v>0</v>
      </c>
      <c r="P54">
        <v>62.354481904256254</v>
      </c>
      <c r="Q54">
        <v>5.0329466900995898</v>
      </c>
      <c r="R54">
        <v>5.19</v>
      </c>
      <c r="S54">
        <v>6.46</v>
      </c>
      <c r="T54">
        <v>0</v>
      </c>
      <c r="U54">
        <v>265.91000000000003</v>
      </c>
      <c r="V54">
        <v>4.4229466666666664</v>
      </c>
      <c r="W54">
        <v>10.843525203252034</v>
      </c>
      <c r="X54">
        <v>34.679999999999993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0</v>
      </c>
      <c r="AE54">
        <v>4.0356510219530666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12.770089834515367</v>
      </c>
      <c r="AL54">
        <v>3.12877108433735</v>
      </c>
      <c r="AM54">
        <v>0</v>
      </c>
      <c r="AN54">
        <v>0</v>
      </c>
      <c r="AO54">
        <v>0</v>
      </c>
      <c r="AP54">
        <v>1.4097000000000002</v>
      </c>
      <c r="AQ54">
        <v>0</v>
      </c>
      <c r="AR54">
        <v>0.16255072463768117</v>
      </c>
      <c r="AS54">
        <v>1.1202029438001786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589.40763726631644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79.129999999999981</v>
      </c>
      <c r="L55">
        <v>63.09</v>
      </c>
      <c r="M55">
        <v>0</v>
      </c>
      <c r="N55">
        <v>29.08</v>
      </c>
      <c r="O55">
        <v>0</v>
      </c>
      <c r="P55">
        <v>62.354481904256254</v>
      </c>
      <c r="Q55">
        <v>5.0329466900995898</v>
      </c>
      <c r="R55">
        <v>5.19</v>
      </c>
      <c r="S55">
        <v>6.46</v>
      </c>
      <c r="T55">
        <v>0</v>
      </c>
      <c r="U55">
        <v>265.91000000000003</v>
      </c>
      <c r="V55">
        <v>4.4229466666666664</v>
      </c>
      <c r="W55">
        <v>10.843525203252034</v>
      </c>
      <c r="X55">
        <v>34.679999999999993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0</v>
      </c>
      <c r="AE55">
        <v>4.0356510219530666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12.770089834515367</v>
      </c>
      <c r="AL55">
        <v>3.12877108433735</v>
      </c>
      <c r="AM55">
        <v>0</v>
      </c>
      <c r="AN55">
        <v>0</v>
      </c>
      <c r="AO55">
        <v>0</v>
      </c>
      <c r="AP55">
        <v>1.4097000000000002</v>
      </c>
      <c r="AQ55">
        <v>0</v>
      </c>
      <c r="AR55">
        <v>0.16255072463768117</v>
      </c>
      <c r="AS55">
        <v>1.1202029438001786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589.40763726631644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79.129999999999981</v>
      </c>
      <c r="L56">
        <v>63.09</v>
      </c>
      <c r="M56">
        <v>0</v>
      </c>
      <c r="N56">
        <v>29.08</v>
      </c>
      <c r="O56">
        <v>0</v>
      </c>
      <c r="P56">
        <v>62.354481904256254</v>
      </c>
      <c r="Q56">
        <v>5.0329466900995898</v>
      </c>
      <c r="R56">
        <v>5.19</v>
      </c>
      <c r="S56">
        <v>6.46</v>
      </c>
      <c r="T56">
        <v>0</v>
      </c>
      <c r="U56">
        <v>265.91000000000003</v>
      </c>
      <c r="V56">
        <v>4.4229466666666664</v>
      </c>
      <c r="W56">
        <v>10.843525203252034</v>
      </c>
      <c r="X56">
        <v>34.679999999999993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0</v>
      </c>
      <c r="AE56">
        <v>4.0356510219530666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12.770089834515367</v>
      </c>
      <c r="AL56">
        <v>3.12877108433735</v>
      </c>
      <c r="AM56">
        <v>0</v>
      </c>
      <c r="AN56">
        <v>0</v>
      </c>
      <c r="AO56">
        <v>0</v>
      </c>
      <c r="AP56">
        <v>1.4097000000000002</v>
      </c>
      <c r="AQ56">
        <v>0</v>
      </c>
      <c r="AR56">
        <v>0.16255072463768117</v>
      </c>
      <c r="AS56">
        <v>1.1202029438001786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589.40763726631644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79.129999999999981</v>
      </c>
      <c r="L57">
        <v>63.09</v>
      </c>
      <c r="M57">
        <v>0</v>
      </c>
      <c r="N57">
        <v>29.08</v>
      </c>
      <c r="O57">
        <v>0</v>
      </c>
      <c r="P57">
        <v>62.354481904256254</v>
      </c>
      <c r="Q57">
        <v>5.0329466900995898</v>
      </c>
      <c r="R57">
        <v>5.19</v>
      </c>
      <c r="S57">
        <v>6.46</v>
      </c>
      <c r="T57">
        <v>0</v>
      </c>
      <c r="U57">
        <v>265.91000000000003</v>
      </c>
      <c r="V57">
        <v>4.4229466666666664</v>
      </c>
      <c r="W57">
        <v>10.843525203252034</v>
      </c>
      <c r="X57">
        <v>34.679999999999993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0</v>
      </c>
      <c r="AE57">
        <v>4.0356510219530666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12.770089834515367</v>
      </c>
      <c r="AL57">
        <v>3.12877108433735</v>
      </c>
      <c r="AM57">
        <v>0</v>
      </c>
      <c r="AN57">
        <v>0</v>
      </c>
      <c r="AO57">
        <v>0</v>
      </c>
      <c r="AP57">
        <v>2.9159200000000012</v>
      </c>
      <c r="AQ57">
        <v>0</v>
      </c>
      <c r="AR57">
        <v>0.16255072463768117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590.91385726631643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79.13</v>
      </c>
      <c r="L58">
        <v>63.09</v>
      </c>
      <c r="M58">
        <v>0</v>
      </c>
      <c r="N58">
        <v>29.08</v>
      </c>
      <c r="O58">
        <v>0</v>
      </c>
      <c r="P58">
        <v>62.354481904256254</v>
      </c>
      <c r="Q58">
        <v>5.0329466900995898</v>
      </c>
      <c r="R58">
        <v>5.19</v>
      </c>
      <c r="S58">
        <v>6.46</v>
      </c>
      <c r="T58">
        <v>0</v>
      </c>
      <c r="U58">
        <v>265.91000000000003</v>
      </c>
      <c r="V58">
        <v>4.4229466666666664</v>
      </c>
      <c r="W58">
        <v>10.843525203252034</v>
      </c>
      <c r="X58">
        <v>34.679999999999993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0</v>
      </c>
      <c r="AE58">
        <v>4.0356510219530666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12.770089834515367</v>
      </c>
      <c r="AL58">
        <v>3.12877108433735</v>
      </c>
      <c r="AM58">
        <v>0</v>
      </c>
      <c r="AN58">
        <v>0</v>
      </c>
      <c r="AO58">
        <v>0</v>
      </c>
      <c r="AP58">
        <v>1.4097000000000002</v>
      </c>
      <c r="AQ58">
        <v>0</v>
      </c>
      <c r="AR58">
        <v>0.16255072463768117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589.40763726631644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79.13</v>
      </c>
      <c r="L59">
        <v>63.09</v>
      </c>
      <c r="M59">
        <v>0</v>
      </c>
      <c r="N59">
        <v>29.08</v>
      </c>
      <c r="O59">
        <v>0</v>
      </c>
      <c r="P59">
        <v>62.354481904256254</v>
      </c>
      <c r="Q59">
        <v>5.0325391216557289</v>
      </c>
      <c r="R59">
        <v>5.1874608610567519</v>
      </c>
      <c r="S59">
        <v>6.31</v>
      </c>
      <c r="T59">
        <v>0</v>
      </c>
      <c r="U59">
        <v>265.91000000000003</v>
      </c>
      <c r="V59">
        <v>4.4000000000000004</v>
      </c>
      <c r="W59">
        <v>10.846927216086092</v>
      </c>
      <c r="X59">
        <v>34.679999999999993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0</v>
      </c>
      <c r="AE59">
        <v>4.0356510219530666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12.770089834515367</v>
      </c>
      <c r="AL59">
        <v>3.12877108433735</v>
      </c>
      <c r="AM59">
        <v>0</v>
      </c>
      <c r="AN59">
        <v>0</v>
      </c>
      <c r="AO59">
        <v>0</v>
      </c>
      <c r="AP59">
        <v>1.4097000000000002</v>
      </c>
      <c r="AQ59">
        <v>0</v>
      </c>
      <c r="AR59">
        <v>0.16255072463768117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589.23514590509672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79.13</v>
      </c>
      <c r="L60">
        <v>63.09</v>
      </c>
      <c r="M60">
        <v>0</v>
      </c>
      <c r="N60">
        <v>29.08</v>
      </c>
      <c r="O60">
        <v>0</v>
      </c>
      <c r="P60">
        <v>62.354481904256254</v>
      </c>
      <c r="Q60">
        <v>5.0329466900995898</v>
      </c>
      <c r="R60">
        <v>5.19</v>
      </c>
      <c r="S60">
        <v>6.46</v>
      </c>
      <c r="T60">
        <v>0</v>
      </c>
      <c r="U60">
        <v>265.91000000000003</v>
      </c>
      <c r="V60">
        <v>4.422538770821367</v>
      </c>
      <c r="W60">
        <v>10.846927216086092</v>
      </c>
      <c r="X60">
        <v>34.679999999999993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0</v>
      </c>
      <c r="AE60">
        <v>4.0356510219530666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12.770089834515367</v>
      </c>
      <c r="AL60">
        <v>3.12877108433735</v>
      </c>
      <c r="AM60">
        <v>0</v>
      </c>
      <c r="AN60">
        <v>0</v>
      </c>
      <c r="AO60">
        <v>0</v>
      </c>
      <c r="AP60">
        <v>1.4097000000000002</v>
      </c>
      <c r="AQ60">
        <v>0</v>
      </c>
      <c r="AR60">
        <v>0.16255072463768117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589.41063138330514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79.13</v>
      </c>
      <c r="L61">
        <v>63.09</v>
      </c>
      <c r="M61">
        <v>0</v>
      </c>
      <c r="N61">
        <v>29.08</v>
      </c>
      <c r="O61">
        <v>0</v>
      </c>
      <c r="P61">
        <v>62.354481904256254</v>
      </c>
      <c r="Q61">
        <v>5.0329466900995898</v>
      </c>
      <c r="R61">
        <v>5.19</v>
      </c>
      <c r="S61">
        <v>6.46</v>
      </c>
      <c r="T61">
        <v>0</v>
      </c>
      <c r="U61">
        <v>265.91000000000003</v>
      </c>
      <c r="V61">
        <v>4.4229466666666664</v>
      </c>
      <c r="W61">
        <v>10.846927216086092</v>
      </c>
      <c r="X61">
        <v>34.679999999999993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0</v>
      </c>
      <c r="AE61">
        <v>4.0356510219530666</v>
      </c>
      <c r="AF61">
        <v>0</v>
      </c>
      <c r="AG61">
        <v>0</v>
      </c>
      <c r="AH61">
        <v>4.8717605068637804</v>
      </c>
      <c r="AI61">
        <v>0</v>
      </c>
      <c r="AJ61">
        <v>0</v>
      </c>
      <c r="AK61">
        <v>12.770089834515367</v>
      </c>
      <c r="AL61">
        <v>3.12877108433735</v>
      </c>
      <c r="AM61">
        <v>0</v>
      </c>
      <c r="AN61">
        <v>0</v>
      </c>
      <c r="AO61">
        <v>0</v>
      </c>
      <c r="AP61">
        <v>1.4097000000000002</v>
      </c>
      <c r="AQ61">
        <v>0</v>
      </c>
      <c r="AR61">
        <v>0.16255072463768117</v>
      </c>
      <c r="AS61">
        <v>1.1202029438001786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594.28279978601427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79.13</v>
      </c>
      <c r="L62">
        <v>63.09</v>
      </c>
      <c r="M62">
        <v>0</v>
      </c>
      <c r="N62">
        <v>29.08</v>
      </c>
      <c r="O62">
        <v>0</v>
      </c>
      <c r="P62">
        <v>62.354481904256254</v>
      </c>
      <c r="Q62">
        <v>5.0329466900995898</v>
      </c>
      <c r="R62">
        <v>5.19</v>
      </c>
      <c r="S62">
        <v>6.46</v>
      </c>
      <c r="T62">
        <v>0</v>
      </c>
      <c r="U62">
        <v>265.91000000000003</v>
      </c>
      <c r="V62">
        <v>4.4229466666666664</v>
      </c>
      <c r="W62">
        <v>10.846927216086092</v>
      </c>
      <c r="X62">
        <v>34.679999999999993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0</v>
      </c>
      <c r="AE62">
        <v>4.0356510219530666</v>
      </c>
      <c r="AF62">
        <v>0</v>
      </c>
      <c r="AG62">
        <v>0</v>
      </c>
      <c r="AH62">
        <v>4.8717605068637804</v>
      </c>
      <c r="AI62">
        <v>0</v>
      </c>
      <c r="AJ62">
        <v>0</v>
      </c>
      <c r="AK62">
        <v>12.770089834515367</v>
      </c>
      <c r="AL62">
        <v>3.12877108433735</v>
      </c>
      <c r="AM62">
        <v>0</v>
      </c>
      <c r="AN62">
        <v>0</v>
      </c>
      <c r="AO62">
        <v>0</v>
      </c>
      <c r="AP62">
        <v>1.4097000000000002</v>
      </c>
      <c r="AQ62">
        <v>0</v>
      </c>
      <c r="AR62">
        <v>0.16255072463768117</v>
      </c>
      <c r="AS62">
        <v>1.1202029438001786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594.28279978601427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79.13</v>
      </c>
      <c r="L63">
        <v>63.09</v>
      </c>
      <c r="M63">
        <v>0</v>
      </c>
      <c r="N63">
        <v>29.08</v>
      </c>
      <c r="O63">
        <v>0</v>
      </c>
      <c r="P63">
        <v>62.354481904256254</v>
      </c>
      <c r="Q63">
        <v>5.0329466900995898</v>
      </c>
      <c r="R63">
        <v>5.19</v>
      </c>
      <c r="S63">
        <v>6.46</v>
      </c>
      <c r="T63">
        <v>0</v>
      </c>
      <c r="U63">
        <v>265.91000000000003</v>
      </c>
      <c r="V63">
        <v>4.4229466666666664</v>
      </c>
      <c r="W63">
        <v>10.846927216086092</v>
      </c>
      <c r="X63">
        <v>34.679999999999993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0</v>
      </c>
      <c r="AE63">
        <v>4.0356510219530666</v>
      </c>
      <c r="AF63">
        <v>0</v>
      </c>
      <c r="AG63">
        <v>0</v>
      </c>
      <c r="AH63">
        <v>4.8717605068637804</v>
      </c>
      <c r="AI63">
        <v>0</v>
      </c>
      <c r="AJ63">
        <v>0</v>
      </c>
      <c r="AK63">
        <v>12.770089834515367</v>
      </c>
      <c r="AL63">
        <v>3.12877108433735</v>
      </c>
      <c r="AM63">
        <v>0</v>
      </c>
      <c r="AN63">
        <v>0</v>
      </c>
      <c r="AO63">
        <v>0</v>
      </c>
      <c r="AP63">
        <v>2.9159200000000012</v>
      </c>
      <c r="AQ63">
        <v>0</v>
      </c>
      <c r="AR63">
        <v>0.16255072463768117</v>
      </c>
      <c r="AS63">
        <v>1.1202029438001786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595.78901978601425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79.13</v>
      </c>
      <c r="L64">
        <v>63.09</v>
      </c>
      <c r="M64">
        <v>0</v>
      </c>
      <c r="N64">
        <v>29.08</v>
      </c>
      <c r="O64">
        <v>0</v>
      </c>
      <c r="P64">
        <v>62.354481904256254</v>
      </c>
      <c r="Q64">
        <v>5.0325391216557289</v>
      </c>
      <c r="R64">
        <v>5.1874608610567519</v>
      </c>
      <c r="S64">
        <v>6.4600000000000009</v>
      </c>
      <c r="T64">
        <v>0</v>
      </c>
      <c r="U64">
        <v>265.91000000000003</v>
      </c>
      <c r="V64">
        <v>4.422538770821367</v>
      </c>
      <c r="W64">
        <v>10.846927216086092</v>
      </c>
      <c r="X64">
        <v>34.679999999999993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0</v>
      </c>
      <c r="AE64">
        <v>8.0713020439061332</v>
      </c>
      <c r="AF64">
        <v>0</v>
      </c>
      <c r="AG64">
        <v>0</v>
      </c>
      <c r="AH64">
        <v>4.8717605068637804</v>
      </c>
      <c r="AI64">
        <v>0</v>
      </c>
      <c r="AJ64">
        <v>0</v>
      </c>
      <c r="AK64">
        <v>12.770089834515367</v>
      </c>
      <c r="AL64">
        <v>3.12877108433735</v>
      </c>
      <c r="AM64">
        <v>0</v>
      </c>
      <c r="AN64">
        <v>0</v>
      </c>
      <c r="AO64">
        <v>0</v>
      </c>
      <c r="AP64">
        <v>1.4097000000000002</v>
      </c>
      <c r="AQ64">
        <v>0</v>
      </c>
      <c r="AR64">
        <v>0.16255072463768117</v>
      </c>
      <c r="AS64">
        <v>1.1202029438001786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598.31509620473491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79.13</v>
      </c>
      <c r="L65">
        <v>62.09</v>
      </c>
      <c r="M65">
        <v>0</v>
      </c>
      <c r="N65">
        <v>29.08</v>
      </c>
      <c r="O65">
        <v>0</v>
      </c>
      <c r="P65">
        <v>62.354481904256254</v>
      </c>
      <c r="Q65">
        <v>5.0325391216557289</v>
      </c>
      <c r="R65">
        <v>5.1874608610567519</v>
      </c>
      <c r="S65">
        <v>6.4600000000000009</v>
      </c>
      <c r="T65">
        <v>0</v>
      </c>
      <c r="U65">
        <v>265.91000000000003</v>
      </c>
      <c r="V65">
        <v>4.422538770821367</v>
      </c>
      <c r="W65">
        <v>10.846927216086092</v>
      </c>
      <c r="X65">
        <v>34.679999999999993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0</v>
      </c>
      <c r="AE65">
        <v>8.0713020439061332</v>
      </c>
      <c r="AF65">
        <v>0</v>
      </c>
      <c r="AG65">
        <v>0</v>
      </c>
      <c r="AH65">
        <v>4.8717605068637804</v>
      </c>
      <c r="AI65">
        <v>0</v>
      </c>
      <c r="AJ65">
        <v>0</v>
      </c>
      <c r="AK65">
        <v>12.770089834515367</v>
      </c>
      <c r="AL65">
        <v>0.57140705679862314</v>
      </c>
      <c r="AM65">
        <v>0</v>
      </c>
      <c r="AN65">
        <v>0</v>
      </c>
      <c r="AO65">
        <v>0</v>
      </c>
      <c r="AP65">
        <v>1.4097000000000002</v>
      </c>
      <c r="AQ65">
        <v>0</v>
      </c>
      <c r="AR65">
        <v>0.16255072463768117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594.7577321771962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79.13</v>
      </c>
      <c r="L66">
        <v>59.93</v>
      </c>
      <c r="M66">
        <v>0</v>
      </c>
      <c r="N66">
        <v>29.08</v>
      </c>
      <c r="O66">
        <v>0</v>
      </c>
      <c r="P66">
        <v>62.354481904256254</v>
      </c>
      <c r="Q66">
        <v>5.0325391216557289</v>
      </c>
      <c r="R66">
        <v>5.1874608610567519</v>
      </c>
      <c r="S66">
        <v>6.4600000000000009</v>
      </c>
      <c r="T66">
        <v>0</v>
      </c>
      <c r="U66">
        <v>265.91000000000003</v>
      </c>
      <c r="V66">
        <v>4.422538770821367</v>
      </c>
      <c r="W66">
        <v>10.846927216086092</v>
      </c>
      <c r="X66">
        <v>34.679999999999993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0</v>
      </c>
      <c r="AE66">
        <v>8.0713020439061332</v>
      </c>
      <c r="AF66">
        <v>0</v>
      </c>
      <c r="AG66">
        <v>0</v>
      </c>
      <c r="AH66">
        <v>4.8717605068637804</v>
      </c>
      <c r="AI66">
        <v>0</v>
      </c>
      <c r="AJ66">
        <v>0</v>
      </c>
      <c r="AK66">
        <v>12.770089834515367</v>
      </c>
      <c r="AL66">
        <v>0.57140705679862314</v>
      </c>
      <c r="AM66">
        <v>0</v>
      </c>
      <c r="AN66">
        <v>0</v>
      </c>
      <c r="AO66">
        <v>0</v>
      </c>
      <c r="AP66">
        <v>1.4097000000000002</v>
      </c>
      <c r="AQ66">
        <v>0</v>
      </c>
      <c r="AR66">
        <v>0.16255072463768117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592.59773217719624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79.13</v>
      </c>
      <c r="L67">
        <v>54.25</v>
      </c>
      <c r="M67">
        <v>0</v>
      </c>
      <c r="N67">
        <v>29.08</v>
      </c>
      <c r="O67">
        <v>0</v>
      </c>
      <c r="P67">
        <v>62.354481904256254</v>
      </c>
      <c r="Q67">
        <v>5.0325391216557289</v>
      </c>
      <c r="R67">
        <v>5.1874608610567519</v>
      </c>
      <c r="S67">
        <v>6.4600000000000009</v>
      </c>
      <c r="T67">
        <v>0</v>
      </c>
      <c r="U67">
        <v>265.91000000000003</v>
      </c>
      <c r="V67">
        <v>4.422538770821367</v>
      </c>
      <c r="W67">
        <v>10.846927216086092</v>
      </c>
      <c r="X67">
        <v>34.679999999999993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0</v>
      </c>
      <c r="AE67">
        <v>8.0713020439061332</v>
      </c>
      <c r="AF67">
        <v>0</v>
      </c>
      <c r="AG67">
        <v>0</v>
      </c>
      <c r="AH67">
        <v>4.8717605068637804</v>
      </c>
      <c r="AI67">
        <v>0</v>
      </c>
      <c r="AJ67">
        <v>0</v>
      </c>
      <c r="AK67">
        <v>12.770089834515367</v>
      </c>
      <c r="AL67">
        <v>0.57140705679862314</v>
      </c>
      <c r="AM67">
        <v>0</v>
      </c>
      <c r="AN67">
        <v>0</v>
      </c>
      <c r="AO67">
        <v>0</v>
      </c>
      <c r="AP67">
        <v>1.4097000000000002</v>
      </c>
      <c r="AQ67">
        <v>0</v>
      </c>
      <c r="AR67">
        <v>0.16255072463768117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586.91773217719617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79.13</v>
      </c>
      <c r="L68">
        <v>42.131001831022765</v>
      </c>
      <c r="M68">
        <v>0</v>
      </c>
      <c r="N68">
        <v>29.08</v>
      </c>
      <c r="O68">
        <v>0</v>
      </c>
      <c r="P68">
        <v>62.354481904256254</v>
      </c>
      <c r="Q68">
        <v>5.0325391216557289</v>
      </c>
      <c r="R68">
        <v>5.1874608610567519</v>
      </c>
      <c r="S68">
        <v>6.4600000000000009</v>
      </c>
      <c r="T68">
        <v>0</v>
      </c>
      <c r="U68">
        <v>265.91000000000003</v>
      </c>
      <c r="V68">
        <v>4.422538770821367</v>
      </c>
      <c r="W68">
        <v>10.846927216086092</v>
      </c>
      <c r="X68">
        <v>34.679999999999993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0</v>
      </c>
      <c r="AE68">
        <v>8.0713020439061332</v>
      </c>
      <c r="AF68">
        <v>0</v>
      </c>
      <c r="AG68">
        <v>0</v>
      </c>
      <c r="AH68">
        <v>9.2761571277719117</v>
      </c>
      <c r="AI68">
        <v>0</v>
      </c>
      <c r="AJ68">
        <v>0</v>
      </c>
      <c r="AK68">
        <v>12.770089834515367</v>
      </c>
      <c r="AL68">
        <v>0.57140705679862314</v>
      </c>
      <c r="AM68">
        <v>0</v>
      </c>
      <c r="AN68">
        <v>0</v>
      </c>
      <c r="AO68">
        <v>0</v>
      </c>
      <c r="AP68">
        <v>1.4097000000000002</v>
      </c>
      <c r="AQ68">
        <v>0</v>
      </c>
      <c r="AR68">
        <v>0.16255072463768117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579.20313062912726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79.132402976009729</v>
      </c>
      <c r="L69">
        <v>42.131001831022765</v>
      </c>
      <c r="M69">
        <v>0</v>
      </c>
      <c r="N69">
        <v>29.08</v>
      </c>
      <c r="O69">
        <v>0</v>
      </c>
      <c r="P69">
        <v>62.354481904256254</v>
      </c>
      <c r="Q69">
        <v>5.0325391216557289</v>
      </c>
      <c r="R69">
        <v>5.1874608610567519</v>
      </c>
      <c r="S69">
        <v>6.4600000000000009</v>
      </c>
      <c r="T69">
        <v>0</v>
      </c>
      <c r="U69">
        <v>265.91000000000003</v>
      </c>
      <c r="V69">
        <v>4.422538770821367</v>
      </c>
      <c r="W69">
        <v>10.846927216086092</v>
      </c>
      <c r="X69">
        <v>34.679999999999993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2.2349735049205148</v>
      </c>
      <c r="AE69">
        <v>8.0713020439061332</v>
      </c>
      <c r="AF69">
        <v>0</v>
      </c>
      <c r="AG69">
        <v>0</v>
      </c>
      <c r="AH69">
        <v>13.914235691657867</v>
      </c>
      <c r="AI69">
        <v>0</v>
      </c>
      <c r="AJ69">
        <v>0</v>
      </c>
      <c r="AK69">
        <v>12.770089834515367</v>
      </c>
      <c r="AL69">
        <v>0.57140705679862314</v>
      </c>
      <c r="AM69">
        <v>0</v>
      </c>
      <c r="AN69">
        <v>0</v>
      </c>
      <c r="AO69">
        <v>0</v>
      </c>
      <c r="AP69">
        <v>1.4097000000000002</v>
      </c>
      <c r="AQ69">
        <v>0</v>
      </c>
      <c r="AR69">
        <v>0.16255072463768117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586.07858567394328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79.132402976009729</v>
      </c>
      <c r="L70">
        <v>42.131001831022765</v>
      </c>
      <c r="M70">
        <v>0</v>
      </c>
      <c r="N70">
        <v>29.08</v>
      </c>
      <c r="O70">
        <v>0</v>
      </c>
      <c r="P70">
        <v>62.354481904256254</v>
      </c>
      <c r="Q70">
        <v>5.0325391216557289</v>
      </c>
      <c r="R70">
        <v>5.1874608610567519</v>
      </c>
      <c r="S70">
        <v>6.4600000000000009</v>
      </c>
      <c r="T70">
        <v>0</v>
      </c>
      <c r="U70">
        <v>265.91000000000003</v>
      </c>
      <c r="V70">
        <v>4.422538770821367</v>
      </c>
      <c r="W70">
        <v>10.846927216086092</v>
      </c>
      <c r="X70">
        <v>34.679999999999993</v>
      </c>
      <c r="Y70">
        <v>0</v>
      </c>
      <c r="Z70">
        <v>0</v>
      </c>
      <c r="AA70">
        <v>0</v>
      </c>
      <c r="AB70">
        <v>0.58677119279819967</v>
      </c>
      <c r="AC70">
        <v>0</v>
      </c>
      <c r="AD70">
        <v>2.2349735049205148</v>
      </c>
      <c r="AE70">
        <v>8.0713020439061332</v>
      </c>
      <c r="AF70">
        <v>0</v>
      </c>
      <c r="AG70">
        <v>0</v>
      </c>
      <c r="AH70">
        <v>18.552314255543823</v>
      </c>
      <c r="AI70">
        <v>0</v>
      </c>
      <c r="AJ70">
        <v>0</v>
      </c>
      <c r="AK70">
        <v>12.770089834515367</v>
      </c>
      <c r="AL70">
        <v>0.57140705679862314</v>
      </c>
      <c r="AM70">
        <v>0</v>
      </c>
      <c r="AN70">
        <v>0</v>
      </c>
      <c r="AO70">
        <v>0</v>
      </c>
      <c r="AP70">
        <v>1.4097000000000002</v>
      </c>
      <c r="AQ70">
        <v>0</v>
      </c>
      <c r="AR70">
        <v>0.16255072463768117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590.71666423782926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79.132402976009729</v>
      </c>
      <c r="L71">
        <v>42.131001831022765</v>
      </c>
      <c r="M71">
        <v>0</v>
      </c>
      <c r="N71">
        <v>29.08</v>
      </c>
      <c r="O71">
        <v>0</v>
      </c>
      <c r="P71">
        <v>62.354481904256254</v>
      </c>
      <c r="Q71">
        <v>5.0325391216557289</v>
      </c>
      <c r="R71">
        <v>5.1874608610567519</v>
      </c>
      <c r="S71">
        <v>6.4600000000000009</v>
      </c>
      <c r="T71">
        <v>0</v>
      </c>
      <c r="U71">
        <v>265.91000000000003</v>
      </c>
      <c r="V71">
        <v>4.422538770821367</v>
      </c>
      <c r="W71">
        <v>10.846927216086092</v>
      </c>
      <c r="X71">
        <v>34.679999999999993</v>
      </c>
      <c r="Y71">
        <v>0</v>
      </c>
      <c r="Z71">
        <v>0.26923999999999998</v>
      </c>
      <c r="AA71">
        <v>2.9005086732301932</v>
      </c>
      <c r="AB71">
        <v>0.98049212303075772</v>
      </c>
      <c r="AC71">
        <v>0</v>
      </c>
      <c r="AD71">
        <v>2.2349735049205148</v>
      </c>
      <c r="AE71">
        <v>8.0713020439061332</v>
      </c>
      <c r="AF71">
        <v>0</v>
      </c>
      <c r="AG71">
        <v>0</v>
      </c>
      <c r="AH71">
        <v>22.91099049630412</v>
      </c>
      <c r="AI71">
        <v>0</v>
      </c>
      <c r="AJ71">
        <v>0</v>
      </c>
      <c r="AK71">
        <v>12.770089834515367</v>
      </c>
      <c r="AL71">
        <v>0.57140705679862314</v>
      </c>
      <c r="AM71">
        <v>0</v>
      </c>
      <c r="AN71">
        <v>0</v>
      </c>
      <c r="AO71">
        <v>0</v>
      </c>
      <c r="AP71">
        <v>1.4097000000000002</v>
      </c>
      <c r="AQ71">
        <v>0</v>
      </c>
      <c r="AR71">
        <v>0.16255072463768117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598.63881008205226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79.132402976009729</v>
      </c>
      <c r="L72">
        <v>42.131001831022765</v>
      </c>
      <c r="M72">
        <v>0</v>
      </c>
      <c r="N72">
        <v>29.08</v>
      </c>
      <c r="O72">
        <v>0</v>
      </c>
      <c r="P72">
        <v>62.354481904256254</v>
      </c>
      <c r="Q72">
        <v>5.0325391216557289</v>
      </c>
      <c r="R72">
        <v>5.1874608610567519</v>
      </c>
      <c r="S72">
        <v>6.4600000000000009</v>
      </c>
      <c r="T72">
        <v>0</v>
      </c>
      <c r="U72">
        <v>265.91000000000003</v>
      </c>
      <c r="V72">
        <v>4.422538770821367</v>
      </c>
      <c r="W72">
        <v>10.846927216086092</v>
      </c>
      <c r="X72">
        <v>34.679999999999993</v>
      </c>
      <c r="Y72">
        <v>0</v>
      </c>
      <c r="Z72">
        <v>0.53847999999999996</v>
      </c>
      <c r="AA72">
        <v>6.651867088607597</v>
      </c>
      <c r="AB72">
        <v>1.9584441110277573</v>
      </c>
      <c r="AC72">
        <v>2.3695005497094388</v>
      </c>
      <c r="AD72">
        <v>4.4724867524602567</v>
      </c>
      <c r="AE72">
        <v>8.0713020439061332</v>
      </c>
      <c r="AF72">
        <v>0</v>
      </c>
      <c r="AG72">
        <v>0</v>
      </c>
      <c r="AH72">
        <v>25.509432101372759</v>
      </c>
      <c r="AI72">
        <v>0</v>
      </c>
      <c r="AJ72">
        <v>0</v>
      </c>
      <c r="AK72">
        <v>12.770089834515367</v>
      </c>
      <c r="AL72">
        <v>0.57140705679862314</v>
      </c>
      <c r="AM72">
        <v>0</v>
      </c>
      <c r="AN72">
        <v>0</v>
      </c>
      <c r="AO72">
        <v>0</v>
      </c>
      <c r="AP72">
        <v>1.4097000000000002</v>
      </c>
      <c r="AQ72">
        <v>0</v>
      </c>
      <c r="AR72">
        <v>0.16255072463768117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610.84281588774456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79.132402976009729</v>
      </c>
      <c r="L73">
        <v>42.131001831022765</v>
      </c>
      <c r="M73">
        <v>0</v>
      </c>
      <c r="N73">
        <v>29.08</v>
      </c>
      <c r="O73">
        <v>0</v>
      </c>
      <c r="P73">
        <v>62.354481904256254</v>
      </c>
      <c r="Q73">
        <v>5.0325391216557289</v>
      </c>
      <c r="R73">
        <v>5.1874608610567519</v>
      </c>
      <c r="S73">
        <v>6.4600000000000009</v>
      </c>
      <c r="T73">
        <v>0</v>
      </c>
      <c r="U73">
        <v>265.91000000000003</v>
      </c>
      <c r="V73">
        <v>4.422538770821367</v>
      </c>
      <c r="W73">
        <v>10.846927216086092</v>
      </c>
      <c r="X73">
        <v>34.679999999999993</v>
      </c>
      <c r="Y73">
        <v>0</v>
      </c>
      <c r="Z73">
        <v>1.5976599999999999</v>
      </c>
      <c r="AA73">
        <v>10.321950304735116</v>
      </c>
      <c r="AB73">
        <v>3.9168882220555146</v>
      </c>
      <c r="AC73">
        <v>4.7390010994188776</v>
      </c>
      <c r="AD73">
        <v>6.71</v>
      </c>
      <c r="AE73">
        <v>8.0713020439061332</v>
      </c>
      <c r="AF73">
        <v>0</v>
      </c>
      <c r="AG73">
        <v>0</v>
      </c>
      <c r="AH73">
        <v>34.366485744456185</v>
      </c>
      <c r="AI73">
        <v>0</v>
      </c>
      <c r="AJ73">
        <v>0</v>
      </c>
      <c r="AK73">
        <v>12.770089834515367</v>
      </c>
      <c r="AL73">
        <v>0.57140705679862314</v>
      </c>
      <c r="AM73">
        <v>1.2903885971492874</v>
      </c>
      <c r="AN73">
        <v>0</v>
      </c>
      <c r="AO73">
        <v>0</v>
      </c>
      <c r="AP73">
        <v>1.4097000000000002</v>
      </c>
      <c r="AQ73">
        <v>0</v>
      </c>
      <c r="AR73">
        <v>0.16255072463768117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632.28497925238173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79.132402976009729</v>
      </c>
      <c r="L74">
        <v>42.131001831022765</v>
      </c>
      <c r="M74">
        <v>0</v>
      </c>
      <c r="N74">
        <v>29.08</v>
      </c>
      <c r="O74">
        <v>0</v>
      </c>
      <c r="P74">
        <v>62.354481904256254</v>
      </c>
      <c r="Q74">
        <v>5.0325391216557289</v>
      </c>
      <c r="R74">
        <v>5.1874608610567519</v>
      </c>
      <c r="S74">
        <v>6.4600000000000009</v>
      </c>
      <c r="T74">
        <v>0</v>
      </c>
      <c r="U74">
        <v>265.91000000000003</v>
      </c>
      <c r="V74">
        <v>4.422538770821367</v>
      </c>
      <c r="W74">
        <v>10.846927216086092</v>
      </c>
      <c r="X74">
        <v>34.679999999999993</v>
      </c>
      <c r="Y74">
        <v>0</v>
      </c>
      <c r="Z74">
        <v>4.7904400000000003</v>
      </c>
      <c r="AA74">
        <v>10.321950304735116</v>
      </c>
      <c r="AB74">
        <v>9.675374343585899</v>
      </c>
      <c r="AC74">
        <v>7.1161206219569646</v>
      </c>
      <c r="AD74">
        <v>8.9500529901589712</v>
      </c>
      <c r="AE74">
        <v>12.104413323239969</v>
      </c>
      <c r="AF74">
        <v>0</v>
      </c>
      <c r="AG74">
        <v>0</v>
      </c>
      <c r="AH74">
        <v>34.366485744456185</v>
      </c>
      <c r="AI74">
        <v>0</v>
      </c>
      <c r="AJ74">
        <v>0</v>
      </c>
      <c r="AK74">
        <v>12.770089834515367</v>
      </c>
      <c r="AL74">
        <v>3.12877108433735</v>
      </c>
      <c r="AM74">
        <v>2.5807771942985749</v>
      </c>
      <c r="AN74">
        <v>0</v>
      </c>
      <c r="AO74">
        <v>0</v>
      </c>
      <c r="AP74">
        <v>1.4097000000000002</v>
      </c>
      <c r="AQ74">
        <v>0</v>
      </c>
      <c r="AR74">
        <v>0.16255072463768117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653.73428179063092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79.132402976009729</v>
      </c>
      <c r="L75">
        <v>42.131001831022765</v>
      </c>
      <c r="M75">
        <v>0</v>
      </c>
      <c r="N75">
        <v>29.08</v>
      </c>
      <c r="O75">
        <v>0</v>
      </c>
      <c r="P75">
        <v>62.354481904256254</v>
      </c>
      <c r="Q75">
        <v>5.0325391216557289</v>
      </c>
      <c r="R75">
        <v>5.1874608610567519</v>
      </c>
      <c r="S75">
        <v>6.4600000000000009</v>
      </c>
      <c r="T75">
        <v>0</v>
      </c>
      <c r="U75">
        <v>265.91000000000003</v>
      </c>
      <c r="V75">
        <v>4.422538770821367</v>
      </c>
      <c r="W75">
        <v>10.846927216086092</v>
      </c>
      <c r="X75">
        <v>34.679999999999993</v>
      </c>
      <c r="Y75">
        <v>0</v>
      </c>
      <c r="Z75">
        <v>4.7904400000000003</v>
      </c>
      <c r="AA75">
        <v>10.321950304735116</v>
      </c>
      <c r="AB75">
        <v>9.675374343585899</v>
      </c>
      <c r="AC75">
        <v>7.1161206219569646</v>
      </c>
      <c r="AD75">
        <v>8.9500529901589712</v>
      </c>
      <c r="AE75">
        <v>12.104413323239969</v>
      </c>
      <c r="AF75">
        <v>0</v>
      </c>
      <c r="AG75">
        <v>0</v>
      </c>
      <c r="AH75">
        <v>34.366485744456185</v>
      </c>
      <c r="AI75">
        <v>0</v>
      </c>
      <c r="AJ75">
        <v>0</v>
      </c>
      <c r="AK75">
        <v>12.770089834515367</v>
      </c>
      <c r="AL75">
        <v>17.071103270223755</v>
      </c>
      <c r="AM75">
        <v>2.5807771942985749</v>
      </c>
      <c r="AN75">
        <v>0</v>
      </c>
      <c r="AO75">
        <v>0</v>
      </c>
      <c r="AP75">
        <v>1.4097000000000002</v>
      </c>
      <c r="AQ75">
        <v>0</v>
      </c>
      <c r="AR75">
        <v>0.16255072463768117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667.67661397651727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79.132402976009729</v>
      </c>
      <c r="L76">
        <v>42.131001831022765</v>
      </c>
      <c r="M76">
        <v>0</v>
      </c>
      <c r="N76">
        <v>29.08</v>
      </c>
      <c r="O76">
        <v>0</v>
      </c>
      <c r="P76">
        <v>62.354481904256254</v>
      </c>
      <c r="Q76">
        <v>5.0325391216557289</v>
      </c>
      <c r="R76">
        <v>5.1874608610567519</v>
      </c>
      <c r="S76">
        <v>6.4600000000000009</v>
      </c>
      <c r="T76">
        <v>0</v>
      </c>
      <c r="U76">
        <v>265.91000000000003</v>
      </c>
      <c r="V76">
        <v>4.422538770821367</v>
      </c>
      <c r="W76">
        <v>10.846927216086092</v>
      </c>
      <c r="X76">
        <v>34.679999999999993</v>
      </c>
      <c r="Y76">
        <v>0</v>
      </c>
      <c r="Z76">
        <v>4.7904400000000003</v>
      </c>
      <c r="AA76">
        <v>10.321950304735116</v>
      </c>
      <c r="AB76">
        <v>9.675374343585899</v>
      </c>
      <c r="AC76">
        <v>7.1161206219569646</v>
      </c>
      <c r="AD76">
        <v>8.9500529901589712</v>
      </c>
      <c r="AE76">
        <v>12.104413323239969</v>
      </c>
      <c r="AF76">
        <v>0</v>
      </c>
      <c r="AG76">
        <v>0</v>
      </c>
      <c r="AH76">
        <v>34.366485744456185</v>
      </c>
      <c r="AI76">
        <v>0</v>
      </c>
      <c r="AJ76">
        <v>0</v>
      </c>
      <c r="AK76">
        <v>12.770089834515367</v>
      </c>
      <c r="AL76">
        <v>17.071103270223755</v>
      </c>
      <c r="AM76">
        <v>2.5807771942985749</v>
      </c>
      <c r="AN76">
        <v>0</v>
      </c>
      <c r="AO76">
        <v>0</v>
      </c>
      <c r="AP76">
        <v>2.9184600000000005</v>
      </c>
      <c r="AQ76">
        <v>0</v>
      </c>
      <c r="AR76">
        <v>0.16255072463768117</v>
      </c>
      <c r="AS76">
        <v>1.1202029438001786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669.18537397651721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79.132402976009729</v>
      </c>
      <c r="L77">
        <v>42.131001831022765</v>
      </c>
      <c r="M77">
        <v>0</v>
      </c>
      <c r="N77">
        <v>29.08</v>
      </c>
      <c r="O77">
        <v>0</v>
      </c>
      <c r="P77">
        <v>62.354481904256254</v>
      </c>
      <c r="Q77">
        <v>5.0325391216557289</v>
      </c>
      <c r="R77">
        <v>5.1874608610567519</v>
      </c>
      <c r="S77">
        <v>6.4600000000000009</v>
      </c>
      <c r="T77">
        <v>0</v>
      </c>
      <c r="U77">
        <v>265.91000000000003</v>
      </c>
      <c r="V77">
        <v>4.422538770821367</v>
      </c>
      <c r="W77">
        <v>10.846927216086092</v>
      </c>
      <c r="X77">
        <v>34.679999999999993</v>
      </c>
      <c r="Y77">
        <v>0</v>
      </c>
      <c r="Z77">
        <v>4.7904400000000003</v>
      </c>
      <c r="AA77">
        <v>10.321950304735116</v>
      </c>
      <c r="AB77">
        <v>9.675374343585899</v>
      </c>
      <c r="AC77">
        <v>7.1161206219569646</v>
      </c>
      <c r="AD77">
        <v>8.9500529901589712</v>
      </c>
      <c r="AE77">
        <v>12.104413323239969</v>
      </c>
      <c r="AF77">
        <v>0</v>
      </c>
      <c r="AG77">
        <v>0</v>
      </c>
      <c r="AH77">
        <v>34.366485744456185</v>
      </c>
      <c r="AI77">
        <v>0</v>
      </c>
      <c r="AJ77">
        <v>0</v>
      </c>
      <c r="AK77">
        <v>12.770089834515367</v>
      </c>
      <c r="AL77">
        <v>17.071103270223755</v>
      </c>
      <c r="AM77">
        <v>2.5807771942985749</v>
      </c>
      <c r="AN77">
        <v>0</v>
      </c>
      <c r="AO77">
        <v>0</v>
      </c>
      <c r="AP77">
        <v>1.7272000000000003</v>
      </c>
      <c r="AQ77">
        <v>0</v>
      </c>
      <c r="AR77">
        <v>8.1097572463768106</v>
      </c>
      <c r="AS77">
        <v>1.1202029438001786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675.94132049825646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79.132402976009729</v>
      </c>
      <c r="L78">
        <v>42.131001831022765</v>
      </c>
      <c r="M78">
        <v>0</v>
      </c>
      <c r="N78">
        <v>29.08</v>
      </c>
      <c r="O78">
        <v>0</v>
      </c>
      <c r="P78">
        <v>62.354481904256254</v>
      </c>
      <c r="Q78">
        <v>5.0325391216557289</v>
      </c>
      <c r="R78">
        <v>5.1874608610567519</v>
      </c>
      <c r="S78">
        <v>6.4600000000000009</v>
      </c>
      <c r="T78">
        <v>0</v>
      </c>
      <c r="U78">
        <v>265.91000000000003</v>
      </c>
      <c r="V78">
        <v>4.422538770821367</v>
      </c>
      <c r="W78">
        <v>10.846927216086092</v>
      </c>
      <c r="X78">
        <v>34.679999999999993</v>
      </c>
      <c r="Y78">
        <v>0</v>
      </c>
      <c r="Z78">
        <v>4.7904400000000003</v>
      </c>
      <c r="AA78">
        <v>10.321950304735116</v>
      </c>
      <c r="AB78">
        <v>9.675374343585899</v>
      </c>
      <c r="AC78">
        <v>7.1161206219569646</v>
      </c>
      <c r="AD78">
        <v>8.9500529901589712</v>
      </c>
      <c r="AE78">
        <v>12.104413323239969</v>
      </c>
      <c r="AF78">
        <v>0</v>
      </c>
      <c r="AG78">
        <v>0</v>
      </c>
      <c r="AH78">
        <v>34.366485744456185</v>
      </c>
      <c r="AI78">
        <v>0.62475883739198756</v>
      </c>
      <c r="AJ78">
        <v>0</v>
      </c>
      <c r="AK78">
        <v>12.770089834515367</v>
      </c>
      <c r="AL78">
        <v>17.071103270223755</v>
      </c>
      <c r="AM78">
        <v>2.5807771942985749</v>
      </c>
      <c r="AN78">
        <v>0</v>
      </c>
      <c r="AO78">
        <v>0</v>
      </c>
      <c r="AP78">
        <v>1.4097000000000002</v>
      </c>
      <c r="AQ78">
        <v>0</v>
      </c>
      <c r="AR78">
        <v>8.1097572463768106</v>
      </c>
      <c r="AS78">
        <v>1.1202029438001786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676.2485793356484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79.132402976009729</v>
      </c>
      <c r="L79">
        <v>42.131001831022765</v>
      </c>
      <c r="M79">
        <v>0</v>
      </c>
      <c r="N79">
        <v>29.08</v>
      </c>
      <c r="O79">
        <v>0</v>
      </c>
      <c r="P79">
        <v>62.354481904256254</v>
      </c>
      <c r="Q79">
        <v>5.0325391216557289</v>
      </c>
      <c r="R79">
        <v>5.1874608610567519</v>
      </c>
      <c r="S79">
        <v>6.4600000000000009</v>
      </c>
      <c r="T79">
        <v>0</v>
      </c>
      <c r="U79">
        <v>265.91000000000003</v>
      </c>
      <c r="V79">
        <v>4.422538770821367</v>
      </c>
      <c r="W79">
        <v>10.846927216086092</v>
      </c>
      <c r="X79">
        <v>34.679999999999993</v>
      </c>
      <c r="Y79">
        <v>0</v>
      </c>
      <c r="Z79">
        <v>4.7904400000000003</v>
      </c>
      <c r="AA79">
        <v>10.321950304735116</v>
      </c>
      <c r="AB79">
        <v>9.675374343585899</v>
      </c>
      <c r="AC79">
        <v>7.1161206219569646</v>
      </c>
      <c r="AD79">
        <v>8.9500529901589712</v>
      </c>
      <c r="AE79">
        <v>12.104413323239969</v>
      </c>
      <c r="AF79">
        <v>0</v>
      </c>
      <c r="AG79">
        <v>0</v>
      </c>
      <c r="AH79">
        <v>34.366485744456185</v>
      </c>
      <c r="AI79">
        <v>1.5568177533385705</v>
      </c>
      <c r="AJ79">
        <v>0</v>
      </c>
      <c r="AK79">
        <v>12.770089834515367</v>
      </c>
      <c r="AL79">
        <v>3.12877108433735</v>
      </c>
      <c r="AM79">
        <v>2.5807771942985749</v>
      </c>
      <c r="AN79">
        <v>0</v>
      </c>
      <c r="AO79">
        <v>0</v>
      </c>
      <c r="AP79">
        <v>1.4097000000000002</v>
      </c>
      <c r="AQ79">
        <v>0</v>
      </c>
      <c r="AR79">
        <v>0.40637681159420291</v>
      </c>
      <c r="AS79">
        <v>1.1202029438001786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655.53492563092607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79.132402976009729</v>
      </c>
      <c r="L80">
        <v>42.131001831022765</v>
      </c>
      <c r="M80">
        <v>0</v>
      </c>
      <c r="N80">
        <v>29.08</v>
      </c>
      <c r="O80">
        <v>0</v>
      </c>
      <c r="P80">
        <v>62.354481904256254</v>
      </c>
      <c r="Q80">
        <v>5.0325391216557289</v>
      </c>
      <c r="R80">
        <v>5.1874608610567519</v>
      </c>
      <c r="S80">
        <v>6.4600000000000009</v>
      </c>
      <c r="T80">
        <v>0</v>
      </c>
      <c r="U80">
        <v>265.91000000000003</v>
      </c>
      <c r="V80">
        <v>4.422538770821367</v>
      </c>
      <c r="W80">
        <v>10.846927216086092</v>
      </c>
      <c r="X80">
        <v>34.679999999999993</v>
      </c>
      <c r="Y80">
        <v>0</v>
      </c>
      <c r="Z80">
        <v>4.7904400000000003</v>
      </c>
      <c r="AA80">
        <v>10.321950304735116</v>
      </c>
      <c r="AB80">
        <v>9.675374343585899</v>
      </c>
      <c r="AC80">
        <v>7.1161206219569646</v>
      </c>
      <c r="AD80">
        <v>8.9500529901589712</v>
      </c>
      <c r="AE80">
        <v>12.104413323239969</v>
      </c>
      <c r="AF80">
        <v>0</v>
      </c>
      <c r="AG80">
        <v>0</v>
      </c>
      <c r="AH80">
        <v>34.366485744456185</v>
      </c>
      <c r="AI80">
        <v>8.104087195600945</v>
      </c>
      <c r="AJ80">
        <v>0</v>
      </c>
      <c r="AK80">
        <v>12.770089834515367</v>
      </c>
      <c r="AL80">
        <v>3.12877108433735</v>
      </c>
      <c r="AM80">
        <v>2.5807771942985749</v>
      </c>
      <c r="AN80">
        <v>0</v>
      </c>
      <c r="AO80">
        <v>0</v>
      </c>
      <c r="AP80">
        <v>1.4097000000000002</v>
      </c>
      <c r="AQ80">
        <v>0</v>
      </c>
      <c r="AR80">
        <v>0.16255072463768117</v>
      </c>
      <c r="AS80">
        <v>1.1202029438001786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661.8383689862319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79.132402976009729</v>
      </c>
      <c r="L81">
        <v>42.00100181280412</v>
      </c>
      <c r="M81">
        <v>0</v>
      </c>
      <c r="N81">
        <v>29.08</v>
      </c>
      <c r="O81">
        <v>0</v>
      </c>
      <c r="P81">
        <v>62.354481904256254</v>
      </c>
      <c r="Q81">
        <v>5.0325391216557289</v>
      </c>
      <c r="R81">
        <v>5.1874608610567519</v>
      </c>
      <c r="S81">
        <v>6.4600000000000009</v>
      </c>
      <c r="T81">
        <v>0</v>
      </c>
      <c r="U81">
        <v>265.91000000000003</v>
      </c>
      <c r="V81">
        <v>4.422538770821367</v>
      </c>
      <c r="W81">
        <v>10.846927216086092</v>
      </c>
      <c r="X81">
        <v>34.679999999999993</v>
      </c>
      <c r="Y81">
        <v>0</v>
      </c>
      <c r="Z81">
        <v>0.26923999999999998</v>
      </c>
      <c r="AA81">
        <v>10.321950304735116</v>
      </c>
      <c r="AB81">
        <v>6.449402850712679</v>
      </c>
      <c r="AC81">
        <v>4.7390010994188776</v>
      </c>
      <c r="AD81">
        <v>6.71</v>
      </c>
      <c r="AE81">
        <v>8.0713020439061332</v>
      </c>
      <c r="AF81">
        <v>0</v>
      </c>
      <c r="AG81">
        <v>0</v>
      </c>
      <c r="AH81">
        <v>28.63873812038015</v>
      </c>
      <c r="AI81">
        <v>8.104087195600945</v>
      </c>
      <c r="AJ81">
        <v>0</v>
      </c>
      <c r="AK81">
        <v>12.770089834515367</v>
      </c>
      <c r="AL81">
        <v>3.12877108433735</v>
      </c>
      <c r="AM81">
        <v>1.2903885971492874</v>
      </c>
      <c r="AN81">
        <v>0</v>
      </c>
      <c r="AO81">
        <v>0</v>
      </c>
      <c r="AP81">
        <v>1.4097000000000002</v>
      </c>
      <c r="AQ81">
        <v>0</v>
      </c>
      <c r="AR81">
        <v>0.16255072463768117</v>
      </c>
      <c r="AS81">
        <v>1.1202029438001786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638.29277746188382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79.13</v>
      </c>
      <c r="L82">
        <v>42.00100181280412</v>
      </c>
      <c r="M82">
        <v>0</v>
      </c>
      <c r="N82">
        <v>29.08</v>
      </c>
      <c r="O82">
        <v>0</v>
      </c>
      <c r="P82">
        <v>62.354481904256254</v>
      </c>
      <c r="Q82">
        <v>5.0325391216557289</v>
      </c>
      <c r="R82">
        <v>5.1874608610567519</v>
      </c>
      <c r="S82">
        <v>6.4600000000000009</v>
      </c>
      <c r="T82">
        <v>0</v>
      </c>
      <c r="U82">
        <v>265.91000000000003</v>
      </c>
      <c r="V82">
        <v>4.422538770821367</v>
      </c>
      <c r="W82">
        <v>10.846927216086092</v>
      </c>
      <c r="X82">
        <v>34.679999999999993</v>
      </c>
      <c r="Y82">
        <v>0</v>
      </c>
      <c r="Z82">
        <v>0</v>
      </c>
      <c r="AA82">
        <v>6.651867088607597</v>
      </c>
      <c r="AB82">
        <v>2.9389362340585152</v>
      </c>
      <c r="AC82">
        <v>2.3695005497094388</v>
      </c>
      <c r="AD82">
        <v>4.4724867524602567</v>
      </c>
      <c r="AE82">
        <v>8.0713020439061332</v>
      </c>
      <c r="AF82">
        <v>0</v>
      </c>
      <c r="AG82">
        <v>0</v>
      </c>
      <c r="AH82">
        <v>28.63873812038015</v>
      </c>
      <c r="AI82">
        <v>8.104087195600945</v>
      </c>
      <c r="AJ82">
        <v>0</v>
      </c>
      <c r="AK82">
        <v>12.770089834515367</v>
      </c>
      <c r="AL82">
        <v>3.12877108433735</v>
      </c>
      <c r="AM82">
        <v>0</v>
      </c>
      <c r="AN82">
        <v>0</v>
      </c>
      <c r="AO82">
        <v>0</v>
      </c>
      <c r="AP82">
        <v>1.4097000000000002</v>
      </c>
      <c r="AQ82">
        <v>0</v>
      </c>
      <c r="AR82">
        <v>0.16255072463768117</v>
      </c>
      <c r="AS82">
        <v>1.1202029438001786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624.94318225869392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79.13</v>
      </c>
      <c r="L83">
        <v>42.001117467074629</v>
      </c>
      <c r="M83">
        <v>0</v>
      </c>
      <c r="N83">
        <v>29.08</v>
      </c>
      <c r="O83">
        <v>0</v>
      </c>
      <c r="P83">
        <v>62.354481904256254</v>
      </c>
      <c r="Q83">
        <v>5.0325391216557289</v>
      </c>
      <c r="R83">
        <v>5.1874608610567519</v>
      </c>
      <c r="S83">
        <v>6.4600000000000009</v>
      </c>
      <c r="T83">
        <v>0</v>
      </c>
      <c r="U83">
        <v>265.91000000000003</v>
      </c>
      <c r="V83">
        <v>4.422538770821367</v>
      </c>
      <c r="W83">
        <v>10.846927216086092</v>
      </c>
      <c r="X83">
        <v>34.679999999999993</v>
      </c>
      <c r="Y83">
        <v>0</v>
      </c>
      <c r="Z83">
        <v>0</v>
      </c>
      <c r="AA83">
        <v>2.9005086732301932</v>
      </c>
      <c r="AB83">
        <v>2.9389362340585152</v>
      </c>
      <c r="AC83">
        <v>2.3695005497094388</v>
      </c>
      <c r="AD83">
        <v>2.2349735049205148</v>
      </c>
      <c r="AE83">
        <v>8.0713020439061332</v>
      </c>
      <c r="AF83">
        <v>0</v>
      </c>
      <c r="AG83">
        <v>0</v>
      </c>
      <c r="AH83">
        <v>22.91099049630412</v>
      </c>
      <c r="AI83">
        <v>8.104087195600945</v>
      </c>
      <c r="AJ83">
        <v>0</v>
      </c>
      <c r="AK83">
        <v>12.770089834515367</v>
      </c>
      <c r="AL83">
        <v>3.12877108433735</v>
      </c>
      <c r="AM83">
        <v>0</v>
      </c>
      <c r="AN83">
        <v>0</v>
      </c>
      <c r="AO83">
        <v>0</v>
      </c>
      <c r="AP83">
        <v>1.4097000000000002</v>
      </c>
      <c r="AQ83">
        <v>0</v>
      </c>
      <c r="AR83">
        <v>0.16255072463768117</v>
      </c>
      <c r="AS83">
        <v>1.1202029438001786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613.22667862597132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79.13</v>
      </c>
      <c r="L84">
        <v>59.93</v>
      </c>
      <c r="M84">
        <v>0</v>
      </c>
      <c r="N84">
        <v>29.08</v>
      </c>
      <c r="O84">
        <v>0</v>
      </c>
      <c r="P84">
        <v>62.354481904256254</v>
      </c>
      <c r="Q84">
        <v>5.0325391216557289</v>
      </c>
      <c r="R84">
        <v>5.1874608610567519</v>
      </c>
      <c r="S84">
        <v>6.4600000000000009</v>
      </c>
      <c r="T84">
        <v>0</v>
      </c>
      <c r="U84">
        <v>265.91000000000003</v>
      </c>
      <c r="V84">
        <v>4.422538770821367</v>
      </c>
      <c r="W84">
        <v>10.846927216086092</v>
      </c>
      <c r="X84">
        <v>34.679999999999993</v>
      </c>
      <c r="Y84">
        <v>0</v>
      </c>
      <c r="Z84">
        <v>0</v>
      </c>
      <c r="AA84">
        <v>0</v>
      </c>
      <c r="AB84">
        <v>2.9389362340585152</v>
      </c>
      <c r="AC84">
        <v>2.3695005497094388</v>
      </c>
      <c r="AD84">
        <v>2.2349735049205148</v>
      </c>
      <c r="AE84">
        <v>8.0713020439061332</v>
      </c>
      <c r="AF84">
        <v>0</v>
      </c>
      <c r="AG84">
        <v>0</v>
      </c>
      <c r="AH84">
        <v>22.91099049630412</v>
      </c>
      <c r="AI84">
        <v>8.104087195600945</v>
      </c>
      <c r="AJ84">
        <v>0</v>
      </c>
      <c r="AK84">
        <v>12.770089834515367</v>
      </c>
      <c r="AL84">
        <v>3.12877108433735</v>
      </c>
      <c r="AM84">
        <v>0</v>
      </c>
      <c r="AN84">
        <v>0</v>
      </c>
      <c r="AO84">
        <v>0</v>
      </c>
      <c r="AP84">
        <v>1.4097000000000002</v>
      </c>
      <c r="AQ84">
        <v>0</v>
      </c>
      <c r="AR84">
        <v>0.16255072463768117</v>
      </c>
      <c r="AS84">
        <v>1.1202029438001786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628.2550524856664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79.13</v>
      </c>
      <c r="L85">
        <v>60.65</v>
      </c>
      <c r="M85">
        <v>0</v>
      </c>
      <c r="N85">
        <v>29.08</v>
      </c>
      <c r="O85">
        <v>0</v>
      </c>
      <c r="P85">
        <v>62.354481904256254</v>
      </c>
      <c r="Q85">
        <v>5.0325391216557289</v>
      </c>
      <c r="R85">
        <v>5.1874608610567519</v>
      </c>
      <c r="S85">
        <v>6.4600000000000009</v>
      </c>
      <c r="T85">
        <v>0</v>
      </c>
      <c r="U85">
        <v>265.91000000000003</v>
      </c>
      <c r="V85">
        <v>4.422538770821367</v>
      </c>
      <c r="W85">
        <v>10.846927216086092</v>
      </c>
      <c r="X85">
        <v>34.679999999999993</v>
      </c>
      <c r="Y85">
        <v>0</v>
      </c>
      <c r="Z85">
        <v>0</v>
      </c>
      <c r="AA85">
        <v>0</v>
      </c>
      <c r="AB85">
        <v>0.58677119279819967</v>
      </c>
      <c r="AC85">
        <v>2.3695005497094388</v>
      </c>
      <c r="AD85">
        <v>2.2349735049205148</v>
      </c>
      <c r="AE85">
        <v>8.0713020439061332</v>
      </c>
      <c r="AF85">
        <v>0</v>
      </c>
      <c r="AG85">
        <v>0</v>
      </c>
      <c r="AH85">
        <v>17.183242872228092</v>
      </c>
      <c r="AI85">
        <v>8.104087195600945</v>
      </c>
      <c r="AJ85">
        <v>0</v>
      </c>
      <c r="AK85">
        <v>12.770089834515367</v>
      </c>
      <c r="AL85">
        <v>0.57140705679862314</v>
      </c>
      <c r="AM85">
        <v>0</v>
      </c>
      <c r="AN85">
        <v>0</v>
      </c>
      <c r="AO85">
        <v>0</v>
      </c>
      <c r="AP85">
        <v>1.4097000000000002</v>
      </c>
      <c r="AQ85">
        <v>0</v>
      </c>
      <c r="AR85">
        <v>0.16255072463768117</v>
      </c>
      <c r="AS85">
        <v>1.1202029438001786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618.33777579279149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79.13</v>
      </c>
      <c r="L86">
        <v>61.73</v>
      </c>
      <c r="M86">
        <v>0</v>
      </c>
      <c r="N86">
        <v>29.08</v>
      </c>
      <c r="O86">
        <v>0</v>
      </c>
      <c r="P86">
        <v>62.354481904256254</v>
      </c>
      <c r="Q86">
        <v>5.0325391216557289</v>
      </c>
      <c r="R86">
        <v>5.1874608610567519</v>
      </c>
      <c r="S86">
        <v>6.4600000000000009</v>
      </c>
      <c r="T86">
        <v>0</v>
      </c>
      <c r="U86">
        <v>265.91000000000003</v>
      </c>
      <c r="V86">
        <v>4.422538770821367</v>
      </c>
      <c r="W86">
        <v>10.846927216086092</v>
      </c>
      <c r="X86">
        <v>34.679999999999993</v>
      </c>
      <c r="Y86">
        <v>0</v>
      </c>
      <c r="Z86">
        <v>0</v>
      </c>
      <c r="AA86">
        <v>0</v>
      </c>
      <c r="AB86">
        <v>0.58677119279819967</v>
      </c>
      <c r="AC86">
        <v>2.3695005497094388</v>
      </c>
      <c r="AD86">
        <v>2.2349735049205148</v>
      </c>
      <c r="AE86">
        <v>8.0713020439061332</v>
      </c>
      <c r="AF86">
        <v>0</v>
      </c>
      <c r="AG86">
        <v>0</v>
      </c>
      <c r="AH86">
        <v>17.183242872228092</v>
      </c>
      <c r="AI86">
        <v>1.2469780047132759</v>
      </c>
      <c r="AJ86">
        <v>0</v>
      </c>
      <c r="AK86">
        <v>12.770089834515367</v>
      </c>
      <c r="AL86">
        <v>0.57140705679862314</v>
      </c>
      <c r="AM86">
        <v>0</v>
      </c>
      <c r="AN86">
        <v>0</v>
      </c>
      <c r="AO86">
        <v>0</v>
      </c>
      <c r="AP86">
        <v>1.4097000000000002</v>
      </c>
      <c r="AQ86">
        <v>0</v>
      </c>
      <c r="AR86">
        <v>0.16255072463768117</v>
      </c>
      <c r="AS86">
        <v>1.1202029438001786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612.56066660190379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79.13</v>
      </c>
      <c r="L87">
        <v>42.001663695781346</v>
      </c>
      <c r="M87">
        <v>0</v>
      </c>
      <c r="N87">
        <v>29.08</v>
      </c>
      <c r="O87">
        <v>0</v>
      </c>
      <c r="P87">
        <v>62.354481904256254</v>
      </c>
      <c r="Q87">
        <v>5.0325391216557289</v>
      </c>
      <c r="R87">
        <v>5.1874608610567519</v>
      </c>
      <c r="S87">
        <v>6.4600000000000009</v>
      </c>
      <c r="T87">
        <v>0</v>
      </c>
      <c r="U87">
        <v>265.91000000000003</v>
      </c>
      <c r="V87">
        <v>4.422538770821367</v>
      </c>
      <c r="W87">
        <v>10.846927216086092</v>
      </c>
      <c r="X87">
        <v>34.679999999999993</v>
      </c>
      <c r="Y87">
        <v>0</v>
      </c>
      <c r="Z87">
        <v>0</v>
      </c>
      <c r="AA87">
        <v>0</v>
      </c>
      <c r="AB87">
        <v>0.58677119279819967</v>
      </c>
      <c r="AC87">
        <v>2.3695005497094388</v>
      </c>
      <c r="AD87">
        <v>2.2349735049205148</v>
      </c>
      <c r="AE87">
        <v>8.0713020439061332</v>
      </c>
      <c r="AF87">
        <v>0</v>
      </c>
      <c r="AG87">
        <v>0</v>
      </c>
      <c r="AH87">
        <v>17.183242872228092</v>
      </c>
      <c r="AI87">
        <v>0.62475883739198756</v>
      </c>
      <c r="AJ87">
        <v>0</v>
      </c>
      <c r="AK87">
        <v>12.770089834515367</v>
      </c>
      <c r="AL87">
        <v>0.57140705679862314</v>
      </c>
      <c r="AM87">
        <v>0</v>
      </c>
      <c r="AN87">
        <v>0</v>
      </c>
      <c r="AO87">
        <v>0</v>
      </c>
      <c r="AP87">
        <v>1.4097000000000002</v>
      </c>
      <c r="AQ87">
        <v>0</v>
      </c>
      <c r="AR87">
        <v>8.6507463768115933</v>
      </c>
      <c r="AS87">
        <v>1.1202029438001786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600.69830678253777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79.13</v>
      </c>
      <c r="L88">
        <v>42.001663695781346</v>
      </c>
      <c r="M88">
        <v>0</v>
      </c>
      <c r="N88">
        <v>29.08</v>
      </c>
      <c r="O88">
        <v>0</v>
      </c>
      <c r="P88">
        <v>62.354481904256254</v>
      </c>
      <c r="Q88">
        <v>5.0325391216557289</v>
      </c>
      <c r="R88">
        <v>5.1874608610567519</v>
      </c>
      <c r="S88">
        <v>6.4600000000000009</v>
      </c>
      <c r="T88">
        <v>0</v>
      </c>
      <c r="U88">
        <v>265.91000000000003</v>
      </c>
      <c r="V88">
        <v>4.422538770821367</v>
      </c>
      <c r="W88">
        <v>10.846927216086092</v>
      </c>
      <c r="X88">
        <v>34.679999999999993</v>
      </c>
      <c r="Y88">
        <v>0</v>
      </c>
      <c r="Z88">
        <v>0</v>
      </c>
      <c r="AA88">
        <v>0</v>
      </c>
      <c r="AB88">
        <v>0.58677119279819967</v>
      </c>
      <c r="AC88">
        <v>2.3695005497094388</v>
      </c>
      <c r="AD88">
        <v>2.2349735049205148</v>
      </c>
      <c r="AE88">
        <v>8.0713020439061332</v>
      </c>
      <c r="AF88">
        <v>0</v>
      </c>
      <c r="AG88">
        <v>0</v>
      </c>
      <c r="AH88">
        <v>11.45549524815206</v>
      </c>
      <c r="AI88">
        <v>0</v>
      </c>
      <c r="AJ88">
        <v>0</v>
      </c>
      <c r="AK88">
        <v>12.770089834515367</v>
      </c>
      <c r="AL88">
        <v>0.57140705679862314</v>
      </c>
      <c r="AM88">
        <v>0</v>
      </c>
      <c r="AN88">
        <v>0</v>
      </c>
      <c r="AO88">
        <v>0</v>
      </c>
      <c r="AP88">
        <v>1.4097000000000002</v>
      </c>
      <c r="AQ88">
        <v>0</v>
      </c>
      <c r="AR88">
        <v>8.6507463768115933</v>
      </c>
      <c r="AS88">
        <v>1.1202029438001786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594.34580032106976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79.13</v>
      </c>
      <c r="L89">
        <v>42.001663695781346</v>
      </c>
      <c r="M89">
        <v>0</v>
      </c>
      <c r="N89">
        <v>29.08</v>
      </c>
      <c r="O89">
        <v>0</v>
      </c>
      <c r="P89">
        <v>66.744314310051109</v>
      </c>
      <c r="Q89">
        <v>5.0325391216557289</v>
      </c>
      <c r="R89">
        <v>5.1874608610567519</v>
      </c>
      <c r="S89">
        <v>6.4600000000000009</v>
      </c>
      <c r="T89">
        <v>0</v>
      </c>
      <c r="U89">
        <v>272.64212494945411</v>
      </c>
      <c r="V89">
        <v>4.422538770821367</v>
      </c>
      <c r="W89">
        <v>10.846927216086092</v>
      </c>
      <c r="X89">
        <v>34.679999999999993</v>
      </c>
      <c r="Y89">
        <v>0</v>
      </c>
      <c r="Z89">
        <v>0</v>
      </c>
      <c r="AA89">
        <v>0</v>
      </c>
      <c r="AB89">
        <v>0.58677119279819967</v>
      </c>
      <c r="AC89">
        <v>2.3695005497094388</v>
      </c>
      <c r="AD89">
        <v>2.2349735049205148</v>
      </c>
      <c r="AE89">
        <v>8.0713020439061332</v>
      </c>
      <c r="AF89">
        <v>0</v>
      </c>
      <c r="AG89">
        <v>0</v>
      </c>
      <c r="AH89">
        <v>11.45549524815206</v>
      </c>
      <c r="AI89">
        <v>0</v>
      </c>
      <c r="AJ89">
        <v>0</v>
      </c>
      <c r="AK89">
        <v>12.770089834515367</v>
      </c>
      <c r="AL89">
        <v>0.57140705679862314</v>
      </c>
      <c r="AM89">
        <v>0</v>
      </c>
      <c r="AN89">
        <v>0</v>
      </c>
      <c r="AO89">
        <v>0</v>
      </c>
      <c r="AP89">
        <v>1.4097000000000002</v>
      </c>
      <c r="AQ89">
        <v>0</v>
      </c>
      <c r="AR89">
        <v>0.40637681159420291</v>
      </c>
      <c r="AS89">
        <v>1.1202029438001786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597.22338811110126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79.13</v>
      </c>
      <c r="L90">
        <v>42.001663695781346</v>
      </c>
      <c r="M90">
        <v>0</v>
      </c>
      <c r="N90">
        <v>29.08</v>
      </c>
      <c r="O90">
        <v>0</v>
      </c>
      <c r="P90">
        <v>66.744314310051109</v>
      </c>
      <c r="Q90">
        <v>5.0325391216557289</v>
      </c>
      <c r="R90">
        <v>5.1874608610567519</v>
      </c>
      <c r="S90">
        <v>6.4600000000000009</v>
      </c>
      <c r="T90">
        <v>0</v>
      </c>
      <c r="U90">
        <v>287.82000000000005</v>
      </c>
      <c r="V90">
        <v>4.422538770821367</v>
      </c>
      <c r="W90">
        <v>10.846927216086092</v>
      </c>
      <c r="X90">
        <v>34.679999999999993</v>
      </c>
      <c r="Y90">
        <v>0</v>
      </c>
      <c r="Z90">
        <v>0</v>
      </c>
      <c r="AA90">
        <v>0</v>
      </c>
      <c r="AB90">
        <v>0.58677119279819967</v>
      </c>
      <c r="AC90">
        <v>2.3695005497094388</v>
      </c>
      <c r="AD90">
        <v>2.2349735049205148</v>
      </c>
      <c r="AE90">
        <v>8.0713020439061332</v>
      </c>
      <c r="AF90">
        <v>0</v>
      </c>
      <c r="AG90">
        <v>0</v>
      </c>
      <c r="AH90">
        <v>5.7277476240760299</v>
      </c>
      <c r="AI90">
        <v>0</v>
      </c>
      <c r="AJ90">
        <v>0</v>
      </c>
      <c r="AK90">
        <v>12.770089834515367</v>
      </c>
      <c r="AL90">
        <v>0.57140705679862314</v>
      </c>
      <c r="AM90">
        <v>0</v>
      </c>
      <c r="AN90">
        <v>0</v>
      </c>
      <c r="AO90">
        <v>0</v>
      </c>
      <c r="AP90">
        <v>1.4097000000000002</v>
      </c>
      <c r="AQ90">
        <v>0</v>
      </c>
      <c r="AR90">
        <v>0.16255072463768117</v>
      </c>
      <c r="AS90">
        <v>1.1202029438001786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606.42968945061466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76.290000000000006</v>
      </c>
      <c r="L91">
        <v>63.09</v>
      </c>
      <c r="M91">
        <v>0</v>
      </c>
      <c r="N91">
        <v>29.08</v>
      </c>
      <c r="O91">
        <v>0</v>
      </c>
      <c r="P91">
        <v>66.744314310051109</v>
      </c>
      <c r="Q91">
        <v>5.0325391216557289</v>
      </c>
      <c r="R91">
        <v>5.1874608610567519</v>
      </c>
      <c r="S91">
        <v>6.4600000000000009</v>
      </c>
      <c r="T91">
        <v>0</v>
      </c>
      <c r="U91">
        <v>301.16000000000003</v>
      </c>
      <c r="V91">
        <v>4.422538770821367</v>
      </c>
      <c r="W91">
        <v>10.846927216086092</v>
      </c>
      <c r="X91">
        <v>34.679999999999993</v>
      </c>
      <c r="Y91">
        <v>0</v>
      </c>
      <c r="Z91">
        <v>0</v>
      </c>
      <c r="AA91">
        <v>0</v>
      </c>
      <c r="AB91">
        <v>0.58677119279819967</v>
      </c>
      <c r="AC91">
        <v>2.3695005497094388</v>
      </c>
      <c r="AD91">
        <v>2.2349735049205148</v>
      </c>
      <c r="AE91">
        <v>8.0713020439061332</v>
      </c>
      <c r="AF91">
        <v>0</v>
      </c>
      <c r="AG91">
        <v>0</v>
      </c>
      <c r="AH91">
        <v>5.7277476240760299</v>
      </c>
      <c r="AI91">
        <v>0</v>
      </c>
      <c r="AJ91">
        <v>0</v>
      </c>
      <c r="AK91">
        <v>12.770089834515367</v>
      </c>
      <c r="AL91">
        <v>0.57140705679862314</v>
      </c>
      <c r="AM91">
        <v>0</v>
      </c>
      <c r="AN91">
        <v>0</v>
      </c>
      <c r="AO91">
        <v>0</v>
      </c>
      <c r="AP91">
        <v>1.4097000000000002</v>
      </c>
      <c r="AQ91">
        <v>0</v>
      </c>
      <c r="AR91">
        <v>0.16255072463768117</v>
      </c>
      <c r="AS91">
        <v>1.1202029438001786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638.01802575483327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76.290000000000006</v>
      </c>
      <c r="L92">
        <v>63.09</v>
      </c>
      <c r="M92">
        <v>0</v>
      </c>
      <c r="N92">
        <v>29.08</v>
      </c>
      <c r="O92">
        <v>0</v>
      </c>
      <c r="P92">
        <v>66.744314310051109</v>
      </c>
      <c r="Q92">
        <v>5.0325391216557289</v>
      </c>
      <c r="R92">
        <v>5.1874608610567519</v>
      </c>
      <c r="S92">
        <v>6.4600000000000009</v>
      </c>
      <c r="T92">
        <v>0</v>
      </c>
      <c r="U92">
        <v>307.91999999999996</v>
      </c>
      <c r="V92">
        <v>4.422538770821367</v>
      </c>
      <c r="W92">
        <v>10.846927216086092</v>
      </c>
      <c r="X92">
        <v>34.679999999999993</v>
      </c>
      <c r="Y92">
        <v>0</v>
      </c>
      <c r="Z92">
        <v>0</v>
      </c>
      <c r="AA92">
        <v>0</v>
      </c>
      <c r="AB92">
        <v>0.58677119279819967</v>
      </c>
      <c r="AC92">
        <v>2.3695005497094388</v>
      </c>
      <c r="AD92">
        <v>2.2349735049205148</v>
      </c>
      <c r="AE92">
        <v>8.0713020439061332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12.770089834515367</v>
      </c>
      <c r="AL92">
        <v>0.57140705679862314</v>
      </c>
      <c r="AM92">
        <v>0</v>
      </c>
      <c r="AN92">
        <v>0</v>
      </c>
      <c r="AO92">
        <v>0</v>
      </c>
      <c r="AP92">
        <v>1.4097000000000002</v>
      </c>
      <c r="AQ92">
        <v>0</v>
      </c>
      <c r="AR92">
        <v>0.16255072463768117</v>
      </c>
      <c r="AS92">
        <v>2.6341280107047278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640.56420319766164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76.290000000000006</v>
      </c>
      <c r="L93">
        <v>63.09</v>
      </c>
      <c r="M93">
        <v>0</v>
      </c>
      <c r="N93">
        <v>29.08</v>
      </c>
      <c r="O93">
        <v>0</v>
      </c>
      <c r="P93">
        <v>66.744314310051109</v>
      </c>
      <c r="Q93">
        <v>5.0325391216557289</v>
      </c>
      <c r="R93">
        <v>5.1874608610567519</v>
      </c>
      <c r="S93">
        <v>6.4600000000000009</v>
      </c>
      <c r="T93">
        <v>0</v>
      </c>
      <c r="U93">
        <v>313.77000000000004</v>
      </c>
      <c r="V93">
        <v>4.422538770821367</v>
      </c>
      <c r="W93">
        <v>10.846927216086092</v>
      </c>
      <c r="X93">
        <v>34.679999999999993</v>
      </c>
      <c r="Y93">
        <v>0</v>
      </c>
      <c r="Z93">
        <v>0</v>
      </c>
      <c r="AA93">
        <v>0</v>
      </c>
      <c r="AB93">
        <v>0.58677119279819967</v>
      </c>
      <c r="AC93">
        <v>0</v>
      </c>
      <c r="AD93">
        <v>2.2349735049205148</v>
      </c>
      <c r="AE93">
        <v>8.0713020439061332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12.770089834515367</v>
      </c>
      <c r="AL93">
        <v>0.57140705679862314</v>
      </c>
      <c r="AM93">
        <v>0</v>
      </c>
      <c r="AN93">
        <v>0</v>
      </c>
      <c r="AO93">
        <v>0</v>
      </c>
      <c r="AP93">
        <v>1.5671800000000005</v>
      </c>
      <c r="AQ93">
        <v>0</v>
      </c>
      <c r="AR93">
        <v>0.16255072463768117</v>
      </c>
      <c r="AS93">
        <v>2.6341280107047278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644.20218264795221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76.290000000000006</v>
      </c>
      <c r="L94">
        <v>63.09</v>
      </c>
      <c r="M94">
        <v>0</v>
      </c>
      <c r="N94">
        <v>29.08</v>
      </c>
      <c r="O94">
        <v>0</v>
      </c>
      <c r="P94">
        <v>66.744314310051109</v>
      </c>
      <c r="Q94">
        <v>5.0325391216557289</v>
      </c>
      <c r="R94">
        <v>5.1874608610567519</v>
      </c>
      <c r="S94">
        <v>6.4600000000000009</v>
      </c>
      <c r="T94">
        <v>0</v>
      </c>
      <c r="U94">
        <v>317.85000000000002</v>
      </c>
      <c r="V94">
        <v>4.422538770821367</v>
      </c>
      <c r="W94">
        <v>10.846927216086092</v>
      </c>
      <c r="X94">
        <v>34.679999999999993</v>
      </c>
      <c r="Y94">
        <v>0</v>
      </c>
      <c r="Z94">
        <v>0</v>
      </c>
      <c r="AA94">
        <v>0</v>
      </c>
      <c r="AB94">
        <v>0.58677119279819967</v>
      </c>
      <c r="AC94">
        <v>0</v>
      </c>
      <c r="AD94">
        <v>2.2349735049205148</v>
      </c>
      <c r="AE94">
        <v>8.0713020439061332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12.770089834515367</v>
      </c>
      <c r="AL94">
        <v>0.57140705679862314</v>
      </c>
      <c r="AM94">
        <v>0</v>
      </c>
      <c r="AN94">
        <v>0</v>
      </c>
      <c r="AO94">
        <v>0</v>
      </c>
      <c r="AP94">
        <v>1.5671800000000005</v>
      </c>
      <c r="AQ94">
        <v>0</v>
      </c>
      <c r="AR94">
        <v>0.16255072463768117</v>
      </c>
      <c r="AS94">
        <v>2.6341280107047278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648.28218264795225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67.489999999999995</v>
      </c>
      <c r="L95">
        <v>63.09</v>
      </c>
      <c r="M95">
        <v>0</v>
      </c>
      <c r="N95">
        <v>29.08</v>
      </c>
      <c r="O95">
        <v>0</v>
      </c>
      <c r="P95">
        <v>66.744314310051109</v>
      </c>
      <c r="Q95">
        <v>5.0325391216557289</v>
      </c>
      <c r="R95">
        <v>5.1874608610567519</v>
      </c>
      <c r="S95">
        <v>6.4600000000000009</v>
      </c>
      <c r="T95">
        <v>0</v>
      </c>
      <c r="U95">
        <v>318.30211616099075</v>
      </c>
      <c r="V95">
        <v>4.422538770821367</v>
      </c>
      <c r="W95">
        <v>10.846927216086092</v>
      </c>
      <c r="X95">
        <v>34.679999999999993</v>
      </c>
      <c r="Y95">
        <v>0</v>
      </c>
      <c r="Z95">
        <v>0</v>
      </c>
      <c r="AA95">
        <v>0</v>
      </c>
      <c r="AB95">
        <v>0.58677119279819967</v>
      </c>
      <c r="AC95">
        <v>0</v>
      </c>
      <c r="AD95">
        <v>2.2349735049205148</v>
      </c>
      <c r="AE95">
        <v>8.0713020439061332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12.770089834515367</v>
      </c>
      <c r="AL95">
        <v>0.57140705679862314</v>
      </c>
      <c r="AM95">
        <v>0</v>
      </c>
      <c r="AN95">
        <v>0</v>
      </c>
      <c r="AO95">
        <v>0</v>
      </c>
      <c r="AP95">
        <v>1.5671800000000005</v>
      </c>
      <c r="AQ95">
        <v>0</v>
      </c>
      <c r="AR95">
        <v>0.16255072463768117</v>
      </c>
      <c r="AS95">
        <v>2.6341280107047278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639.93429880894291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57.848109477124183</v>
      </c>
      <c r="L96">
        <v>63.09</v>
      </c>
      <c r="M96">
        <v>0</v>
      </c>
      <c r="N96">
        <v>29.08</v>
      </c>
      <c r="O96">
        <v>0</v>
      </c>
      <c r="P96">
        <v>66.744314310051109</v>
      </c>
      <c r="Q96">
        <v>5.0325391216557289</v>
      </c>
      <c r="R96">
        <v>5.1874608610567519</v>
      </c>
      <c r="S96">
        <v>6.4600000000000009</v>
      </c>
      <c r="T96">
        <v>0</v>
      </c>
      <c r="U96">
        <v>318.30211616099075</v>
      </c>
      <c r="V96">
        <v>4.422538770821367</v>
      </c>
      <c r="W96">
        <v>10.846927216086092</v>
      </c>
      <c r="X96">
        <v>34.679999999999993</v>
      </c>
      <c r="Y96">
        <v>0</v>
      </c>
      <c r="Z96">
        <v>0</v>
      </c>
      <c r="AA96">
        <v>0</v>
      </c>
      <c r="AB96">
        <v>0.58677119279819967</v>
      </c>
      <c r="AC96">
        <v>0</v>
      </c>
      <c r="AD96">
        <v>2.2349735049205148</v>
      </c>
      <c r="AE96">
        <v>8.0713020439061332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12.770089834515367</v>
      </c>
      <c r="AL96">
        <v>0.57140705679862314</v>
      </c>
      <c r="AM96">
        <v>0</v>
      </c>
      <c r="AN96">
        <v>0</v>
      </c>
      <c r="AO96">
        <v>0</v>
      </c>
      <c r="AP96">
        <v>1.5671800000000005</v>
      </c>
      <c r="AQ96">
        <v>0</v>
      </c>
      <c r="AR96">
        <v>7.5687681159420288</v>
      </c>
      <c r="AS96">
        <v>2.6341280107047278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637.69862567737152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41.45856841959877</v>
      </c>
      <c r="L97">
        <v>63.09</v>
      </c>
      <c r="M97">
        <v>0</v>
      </c>
      <c r="N97">
        <v>29.08</v>
      </c>
      <c r="O97">
        <v>0</v>
      </c>
      <c r="P97">
        <v>66.744314310051109</v>
      </c>
      <c r="Q97">
        <v>5.0325391216557289</v>
      </c>
      <c r="R97">
        <v>5.1874608610567519</v>
      </c>
      <c r="S97">
        <v>6.4600000000000009</v>
      </c>
      <c r="T97">
        <v>0</v>
      </c>
      <c r="U97">
        <v>318.30211616099075</v>
      </c>
      <c r="V97">
        <v>4.422538770821367</v>
      </c>
      <c r="W97">
        <v>10.846927216086092</v>
      </c>
      <c r="X97">
        <v>34.679999999999993</v>
      </c>
      <c r="Y97">
        <v>0</v>
      </c>
      <c r="Z97">
        <v>0</v>
      </c>
      <c r="AA97">
        <v>0</v>
      </c>
      <c r="AB97">
        <v>0.58677119279819967</v>
      </c>
      <c r="AC97">
        <v>0</v>
      </c>
      <c r="AD97">
        <v>2.2349735049205148</v>
      </c>
      <c r="AE97">
        <v>8.0713020439061332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12.770089834515367</v>
      </c>
      <c r="AL97">
        <v>3.12877108433735</v>
      </c>
      <c r="AM97">
        <v>0</v>
      </c>
      <c r="AN97">
        <v>0</v>
      </c>
      <c r="AO97">
        <v>0</v>
      </c>
      <c r="AP97">
        <v>1.5671800000000005</v>
      </c>
      <c r="AQ97">
        <v>0</v>
      </c>
      <c r="AR97">
        <v>7.5687681159420288</v>
      </c>
      <c r="AS97">
        <v>2.6341280107047278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623.8664486473848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41.45856841959877</v>
      </c>
      <c r="L98">
        <v>63.09</v>
      </c>
      <c r="M98">
        <v>0</v>
      </c>
      <c r="N98">
        <v>29.08</v>
      </c>
      <c r="O98">
        <v>0</v>
      </c>
      <c r="P98">
        <v>66.744314310051109</v>
      </c>
      <c r="Q98">
        <v>5.0329484173505268</v>
      </c>
      <c r="R98">
        <v>5.19</v>
      </c>
      <c r="S98">
        <v>6.4600000000000009</v>
      </c>
      <c r="T98">
        <v>0</v>
      </c>
      <c r="U98">
        <v>318.30211616099075</v>
      </c>
      <c r="V98">
        <v>4.422538770821367</v>
      </c>
      <c r="W98">
        <v>10.846927216086092</v>
      </c>
      <c r="X98">
        <v>34.679999999999993</v>
      </c>
      <c r="Y98">
        <v>0</v>
      </c>
      <c r="Z98">
        <v>0</v>
      </c>
      <c r="AA98">
        <v>0</v>
      </c>
      <c r="AB98">
        <v>0.58677119279819967</v>
      </c>
      <c r="AC98">
        <v>0</v>
      </c>
      <c r="AD98">
        <v>2.2349735049205148</v>
      </c>
      <c r="AE98">
        <v>8.0713020439061332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12.770089834515367</v>
      </c>
      <c r="AL98">
        <v>3.12877108433735</v>
      </c>
      <c r="AM98">
        <v>0</v>
      </c>
      <c r="AN98">
        <v>0</v>
      </c>
      <c r="AO98">
        <v>0</v>
      </c>
      <c r="AP98">
        <v>1.5671800000000005</v>
      </c>
      <c r="AQ98">
        <v>0</v>
      </c>
      <c r="AR98">
        <v>0.40637681159420291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615.19308071077057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1.8283560183214642</v>
      </c>
      <c r="L99">
        <f t="shared" si="2"/>
        <v>1.2143531731818091</v>
      </c>
      <c r="M99">
        <f t="shared" si="2"/>
        <v>0</v>
      </c>
      <c r="N99">
        <f t="shared" si="2"/>
        <v>0.6979199999999991</v>
      </c>
      <c r="O99">
        <f t="shared" si="2"/>
        <v>0.170905</v>
      </c>
      <c r="P99">
        <f t="shared" si="2"/>
        <v>1.3782900867219465</v>
      </c>
      <c r="Q99">
        <f t="shared" si="2"/>
        <v>0.12078715995207166</v>
      </c>
      <c r="R99">
        <f t="shared" si="2"/>
        <v>0.12453778253424666</v>
      </c>
      <c r="S99">
        <f t="shared" si="2"/>
        <v>0.15500249999999996</v>
      </c>
      <c r="T99">
        <f t="shared" si="2"/>
        <v>0</v>
      </c>
      <c r="U99">
        <f t="shared" si="2"/>
        <v>6.4856576473983507</v>
      </c>
      <c r="V99">
        <f t="shared" si="2"/>
        <v>0.10613998660922823</v>
      </c>
      <c r="W99">
        <f t="shared" si="2"/>
        <v>0.25133396943685005</v>
      </c>
      <c r="X99">
        <f t="shared" si="2"/>
        <v>0.83805999999999881</v>
      </c>
      <c r="Y99">
        <f t="shared" si="2"/>
        <v>0</v>
      </c>
      <c r="Z99">
        <f t="shared" si="2"/>
        <v>1.5511145000000007E-2</v>
      </c>
      <c r="AA99">
        <f t="shared" si="2"/>
        <v>3.2892327121425223E-2</v>
      </c>
      <c r="AB99">
        <f t="shared" si="2"/>
        <v>4.7126490247561895E-2</v>
      </c>
      <c r="AC99">
        <f t="shared" si="2"/>
        <v>3.7934865713836967E-2</v>
      </c>
      <c r="AD99">
        <f t="shared" si="2"/>
        <v>5.8233758516275519E-2</v>
      </c>
      <c r="AE99">
        <f t="shared" si="2"/>
        <v>0.18462341502649535</v>
      </c>
      <c r="AF99">
        <f t="shared" si="2"/>
        <v>0</v>
      </c>
      <c r="AG99">
        <f t="shared" si="2"/>
        <v>0</v>
      </c>
      <c r="AH99">
        <f t="shared" si="2"/>
        <v>0.25038639186906025</v>
      </c>
      <c r="AI99">
        <f t="shared" si="2"/>
        <v>2.633891830322074E-2</v>
      </c>
      <c r="AJ99">
        <f t="shared" si="2"/>
        <v>0</v>
      </c>
      <c r="AK99">
        <f t="shared" si="2"/>
        <v>0.30648215602836892</v>
      </c>
      <c r="AL99">
        <f t="shared" si="2"/>
        <v>9.8916910499139615E-2</v>
      </c>
      <c r="AM99">
        <f t="shared" si="2"/>
        <v>7.7423315828957263E-3</v>
      </c>
      <c r="AN99">
        <f t="shared" si="2"/>
        <v>0</v>
      </c>
      <c r="AO99">
        <f t="shared" si="2"/>
        <v>0</v>
      </c>
      <c r="AP99">
        <f t="shared" si="2"/>
        <v>3.8212394999999989E-2</v>
      </c>
      <c r="AQ99">
        <f t="shared" si="2"/>
        <v>0</v>
      </c>
      <c r="AR99">
        <f t="shared" si="2"/>
        <v>3.1233867753623214E-2</v>
      </c>
      <c r="AS99">
        <f t="shared" si="2"/>
        <v>3.340287689562893E-2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14.540381173713499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1.4298718523165157</v>
      </c>
      <c r="L3">
        <v>204.39809625668448</v>
      </c>
      <c r="M3">
        <v>27.220000000000002</v>
      </c>
      <c r="N3">
        <v>35.130000000000003</v>
      </c>
      <c r="O3">
        <v>0</v>
      </c>
      <c r="P3">
        <v>30.79</v>
      </c>
      <c r="Q3">
        <v>3.3319519343493549</v>
      </c>
      <c r="R3">
        <v>3.44</v>
      </c>
      <c r="S3">
        <v>4.2900000000000009</v>
      </c>
      <c r="T3">
        <v>0</v>
      </c>
      <c r="U3">
        <v>20.64</v>
      </c>
      <c r="V3">
        <v>2.9319533333333334</v>
      </c>
      <c r="W3">
        <v>10.06</v>
      </c>
      <c r="X3">
        <v>43.87</v>
      </c>
      <c r="Y3">
        <v>0</v>
      </c>
      <c r="Z3">
        <v>0</v>
      </c>
      <c r="AA3">
        <v>0</v>
      </c>
      <c r="AB3">
        <v>0.70876969242310561</v>
      </c>
      <c r="AC3">
        <v>0</v>
      </c>
      <c r="AD3">
        <v>2.6999545798637401</v>
      </c>
      <c r="AE3">
        <v>9.7505177895533688</v>
      </c>
      <c r="AF3">
        <v>2.6230983772819472</v>
      </c>
      <c r="AG3">
        <v>12.477556000000002</v>
      </c>
      <c r="AH3">
        <v>0</v>
      </c>
      <c r="AI3">
        <v>0</v>
      </c>
      <c r="AJ3">
        <v>0</v>
      </c>
      <c r="AK3">
        <v>15.424747044917257</v>
      </c>
      <c r="AL3">
        <v>0</v>
      </c>
      <c r="AM3">
        <v>0</v>
      </c>
      <c r="AN3">
        <v>0</v>
      </c>
      <c r="AO3">
        <v>0</v>
      </c>
      <c r="AP3">
        <v>3.525132000000001</v>
      </c>
      <c r="AQ3">
        <v>0</v>
      </c>
      <c r="AR3">
        <v>0.32826902173913047</v>
      </c>
      <c r="AS3">
        <v>1.352963871543265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436.42288175400557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1.6101114958448755</v>
      </c>
      <c r="L4">
        <v>204.39809625668448</v>
      </c>
      <c r="M4">
        <v>27.220000000000002</v>
      </c>
      <c r="N4">
        <v>35.130000000000003</v>
      </c>
      <c r="O4">
        <v>0</v>
      </c>
      <c r="P4">
        <v>30.81</v>
      </c>
      <c r="Q4">
        <v>3.3319519343493549</v>
      </c>
      <c r="R4">
        <v>3.44</v>
      </c>
      <c r="S4">
        <v>4.2900000000000009</v>
      </c>
      <c r="T4">
        <v>0</v>
      </c>
      <c r="U4">
        <v>20.64</v>
      </c>
      <c r="V4">
        <v>2.9319533333333334</v>
      </c>
      <c r="W4">
        <v>10.06</v>
      </c>
      <c r="X4">
        <v>43.87</v>
      </c>
      <c r="Y4">
        <v>0</v>
      </c>
      <c r="Z4">
        <v>0</v>
      </c>
      <c r="AA4">
        <v>0</v>
      </c>
      <c r="AB4">
        <v>0.70876969242310561</v>
      </c>
      <c r="AC4">
        <v>0</v>
      </c>
      <c r="AD4">
        <v>2.6999545798637401</v>
      </c>
      <c r="AE4">
        <v>9.7505177895533688</v>
      </c>
      <c r="AF4">
        <v>2.6230983772819472</v>
      </c>
      <c r="AG4">
        <v>12.477556000000002</v>
      </c>
      <c r="AH4">
        <v>0</v>
      </c>
      <c r="AI4">
        <v>0</v>
      </c>
      <c r="AJ4">
        <v>0</v>
      </c>
      <c r="AK4">
        <v>15.424747044917257</v>
      </c>
      <c r="AL4">
        <v>0</v>
      </c>
      <c r="AM4">
        <v>0</v>
      </c>
      <c r="AN4">
        <v>0</v>
      </c>
      <c r="AO4">
        <v>0</v>
      </c>
      <c r="AP4">
        <v>3.525132000000001</v>
      </c>
      <c r="AQ4">
        <v>0</v>
      </c>
      <c r="AR4">
        <v>0.32826902173913047</v>
      </c>
      <c r="AS4">
        <v>1.352963871543265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436.62312139753391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1.79</v>
      </c>
      <c r="L5">
        <v>204.39809625668448</v>
      </c>
      <c r="M5">
        <v>27.220000000000002</v>
      </c>
      <c r="N5">
        <v>35.130000000000003</v>
      </c>
      <c r="O5">
        <v>0</v>
      </c>
      <c r="P5">
        <v>30.81</v>
      </c>
      <c r="Q5">
        <v>3.3319519343493549</v>
      </c>
      <c r="R5">
        <v>3.44</v>
      </c>
      <c r="S5">
        <v>4.2900000000000009</v>
      </c>
      <c r="T5">
        <v>0</v>
      </c>
      <c r="U5">
        <v>20.64</v>
      </c>
      <c r="V5">
        <v>2.9319533333333334</v>
      </c>
      <c r="W5">
        <v>10.06</v>
      </c>
      <c r="X5">
        <v>43.87</v>
      </c>
      <c r="Y5">
        <v>0</v>
      </c>
      <c r="Z5">
        <v>0</v>
      </c>
      <c r="AA5">
        <v>0</v>
      </c>
      <c r="AB5">
        <v>0.70876969242310561</v>
      </c>
      <c r="AC5">
        <v>0</v>
      </c>
      <c r="AD5">
        <v>2.6999545798637401</v>
      </c>
      <c r="AE5">
        <v>9.7505177895533688</v>
      </c>
      <c r="AF5">
        <v>2.6230983772819472</v>
      </c>
      <c r="AG5">
        <v>12.477556000000002</v>
      </c>
      <c r="AH5">
        <v>0</v>
      </c>
      <c r="AI5">
        <v>0</v>
      </c>
      <c r="AJ5">
        <v>0</v>
      </c>
      <c r="AK5">
        <v>15.424747044917257</v>
      </c>
      <c r="AL5">
        <v>0</v>
      </c>
      <c r="AM5">
        <v>0</v>
      </c>
      <c r="AN5">
        <v>0</v>
      </c>
      <c r="AO5">
        <v>0</v>
      </c>
      <c r="AP5">
        <v>3.525132000000001</v>
      </c>
      <c r="AQ5">
        <v>0</v>
      </c>
      <c r="AR5">
        <v>0.65347010869565214</v>
      </c>
      <c r="AS5">
        <v>1.352963871543265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437.12821098864555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1.9299151051288816</v>
      </c>
      <c r="L6">
        <v>204.39809625668448</v>
      </c>
      <c r="M6">
        <v>27.220000000000002</v>
      </c>
      <c r="N6">
        <v>35.130000000000003</v>
      </c>
      <c r="O6">
        <v>0</v>
      </c>
      <c r="P6">
        <v>30.81</v>
      </c>
      <c r="Q6">
        <v>3.3319519343493549</v>
      </c>
      <c r="R6">
        <v>3.44</v>
      </c>
      <c r="S6">
        <v>4.2900000000000009</v>
      </c>
      <c r="T6">
        <v>0</v>
      </c>
      <c r="U6">
        <v>20.64</v>
      </c>
      <c r="V6">
        <v>2.9319533333333334</v>
      </c>
      <c r="W6">
        <v>10.06</v>
      </c>
      <c r="X6">
        <v>43.87</v>
      </c>
      <c r="Y6">
        <v>0</v>
      </c>
      <c r="Z6">
        <v>0</v>
      </c>
      <c r="AA6">
        <v>0</v>
      </c>
      <c r="AB6">
        <v>0.70876969242310561</v>
      </c>
      <c r="AC6">
        <v>0</v>
      </c>
      <c r="AD6">
        <v>2.6999545798637401</v>
      </c>
      <c r="AE6">
        <v>9.7505177895533688</v>
      </c>
      <c r="AF6">
        <v>2.6230983772819472</v>
      </c>
      <c r="AG6">
        <v>12.477556000000002</v>
      </c>
      <c r="AH6">
        <v>0</v>
      </c>
      <c r="AI6">
        <v>0</v>
      </c>
      <c r="AJ6">
        <v>0</v>
      </c>
      <c r="AK6">
        <v>15.424747044917257</v>
      </c>
      <c r="AL6">
        <v>0</v>
      </c>
      <c r="AM6">
        <v>0</v>
      </c>
      <c r="AN6">
        <v>0</v>
      </c>
      <c r="AO6">
        <v>0</v>
      </c>
      <c r="AP6">
        <v>1.5186600000000003</v>
      </c>
      <c r="AQ6">
        <v>0</v>
      </c>
      <c r="AR6">
        <v>0.65347010869565214</v>
      </c>
      <c r="AS6">
        <v>1.352963871543265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435.2616540937745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2.1099999999999994</v>
      </c>
      <c r="L7">
        <v>204.39809625668448</v>
      </c>
      <c r="M7">
        <v>27.220000000000002</v>
      </c>
      <c r="N7">
        <v>35.130000000000003</v>
      </c>
      <c r="O7">
        <v>0</v>
      </c>
      <c r="P7">
        <v>30.81</v>
      </c>
      <c r="Q7">
        <v>3.3319519343493549</v>
      </c>
      <c r="R7">
        <v>3.44</v>
      </c>
      <c r="S7">
        <v>4.2900000000000009</v>
      </c>
      <c r="T7">
        <v>0</v>
      </c>
      <c r="U7">
        <v>20.64</v>
      </c>
      <c r="V7">
        <v>2.9319533333333334</v>
      </c>
      <c r="W7">
        <v>10.06</v>
      </c>
      <c r="X7">
        <v>43.87</v>
      </c>
      <c r="Y7">
        <v>0</v>
      </c>
      <c r="Z7">
        <v>0</v>
      </c>
      <c r="AA7">
        <v>0</v>
      </c>
      <c r="AB7">
        <v>0.70876969242310561</v>
      </c>
      <c r="AC7">
        <v>0</v>
      </c>
      <c r="AD7">
        <v>0.3896525359576079</v>
      </c>
      <c r="AE7">
        <v>9.7505177895533688</v>
      </c>
      <c r="AF7">
        <v>2.6230983772819472</v>
      </c>
      <c r="AG7">
        <v>12.477556000000002</v>
      </c>
      <c r="AH7">
        <v>0</v>
      </c>
      <c r="AI7">
        <v>0</v>
      </c>
      <c r="AJ7">
        <v>0</v>
      </c>
      <c r="AK7">
        <v>15.424747044917257</v>
      </c>
      <c r="AL7">
        <v>0</v>
      </c>
      <c r="AM7">
        <v>0</v>
      </c>
      <c r="AN7">
        <v>0</v>
      </c>
      <c r="AO7">
        <v>0</v>
      </c>
      <c r="AP7">
        <v>1.5186600000000003</v>
      </c>
      <c r="AQ7">
        <v>0</v>
      </c>
      <c r="AR7">
        <v>0.65347010869565214</v>
      </c>
      <c r="AS7">
        <v>1.352963871543265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433.13143694473951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2.4900000000000002</v>
      </c>
      <c r="L8">
        <v>204.39809625668448</v>
      </c>
      <c r="M8">
        <v>27.220000000000002</v>
      </c>
      <c r="N8">
        <v>35.130000000000003</v>
      </c>
      <c r="O8">
        <v>0</v>
      </c>
      <c r="P8">
        <v>30.81</v>
      </c>
      <c r="Q8">
        <v>3.3319519343493549</v>
      </c>
      <c r="R8">
        <v>3.44</v>
      </c>
      <c r="S8">
        <v>4.2900000000000009</v>
      </c>
      <c r="T8">
        <v>0</v>
      </c>
      <c r="U8">
        <v>20.64</v>
      </c>
      <c r="V8">
        <v>2.9319533333333334</v>
      </c>
      <c r="W8">
        <v>10.06</v>
      </c>
      <c r="X8">
        <v>43.87</v>
      </c>
      <c r="Y8">
        <v>0</v>
      </c>
      <c r="Z8">
        <v>0</v>
      </c>
      <c r="AA8">
        <v>0</v>
      </c>
      <c r="AB8">
        <v>0.70876969242310561</v>
      </c>
      <c r="AC8">
        <v>0</v>
      </c>
      <c r="AD8">
        <v>0.3896525359576079</v>
      </c>
      <c r="AE8">
        <v>9.7505177895533688</v>
      </c>
      <c r="AF8">
        <v>2.6230983772819472</v>
      </c>
      <c r="AG8">
        <v>12.477556000000002</v>
      </c>
      <c r="AH8">
        <v>0</v>
      </c>
      <c r="AI8">
        <v>0</v>
      </c>
      <c r="AJ8">
        <v>0</v>
      </c>
      <c r="AK8">
        <v>15.424747044917257</v>
      </c>
      <c r="AL8">
        <v>0</v>
      </c>
      <c r="AM8">
        <v>0</v>
      </c>
      <c r="AN8">
        <v>0</v>
      </c>
      <c r="AO8">
        <v>0</v>
      </c>
      <c r="AP8">
        <v>1.5186600000000003</v>
      </c>
      <c r="AQ8">
        <v>0</v>
      </c>
      <c r="AR8">
        <v>0.65347010869565214</v>
      </c>
      <c r="AS8">
        <v>1.352963871543265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433.5114369447395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2.4900000000000002</v>
      </c>
      <c r="L9">
        <v>204.39809625668448</v>
      </c>
      <c r="M9">
        <v>27.220000000000002</v>
      </c>
      <c r="N9">
        <v>35.130000000000003</v>
      </c>
      <c r="O9">
        <v>0</v>
      </c>
      <c r="P9">
        <v>30.81</v>
      </c>
      <c r="Q9">
        <v>3.3319519343493549</v>
      </c>
      <c r="R9">
        <v>3.44</v>
      </c>
      <c r="S9">
        <v>4.2900000000000009</v>
      </c>
      <c r="T9">
        <v>0</v>
      </c>
      <c r="U9">
        <v>20.64</v>
      </c>
      <c r="V9">
        <v>2.9319533333333334</v>
      </c>
      <c r="W9">
        <v>10.06</v>
      </c>
      <c r="X9">
        <v>43.87</v>
      </c>
      <c r="Y9">
        <v>0</v>
      </c>
      <c r="Z9">
        <v>0</v>
      </c>
      <c r="AA9">
        <v>0</v>
      </c>
      <c r="AB9">
        <v>0.70876969242310561</v>
      </c>
      <c r="AC9">
        <v>0</v>
      </c>
      <c r="AD9">
        <v>0.3896525359576079</v>
      </c>
      <c r="AE9">
        <v>9.7505177895533688</v>
      </c>
      <c r="AF9">
        <v>2.6230983772819472</v>
      </c>
      <c r="AG9">
        <v>12.477556000000002</v>
      </c>
      <c r="AH9">
        <v>0</v>
      </c>
      <c r="AI9">
        <v>0</v>
      </c>
      <c r="AJ9">
        <v>0</v>
      </c>
      <c r="AK9">
        <v>15.424747044917257</v>
      </c>
      <c r="AL9">
        <v>0</v>
      </c>
      <c r="AM9">
        <v>0</v>
      </c>
      <c r="AN9">
        <v>0</v>
      </c>
      <c r="AO9">
        <v>0</v>
      </c>
      <c r="AP9">
        <v>3.5220640000000007</v>
      </c>
      <c r="AQ9">
        <v>0</v>
      </c>
      <c r="AR9">
        <v>0.49086956521739133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435.35224040126121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2.4900000000000002</v>
      </c>
      <c r="L10">
        <v>204.39809625668448</v>
      </c>
      <c r="M10">
        <v>27.220000000000002</v>
      </c>
      <c r="N10">
        <v>35.130000000000003</v>
      </c>
      <c r="O10">
        <v>0</v>
      </c>
      <c r="P10">
        <v>30.81</v>
      </c>
      <c r="Q10">
        <v>3.3319519343493549</v>
      </c>
      <c r="R10">
        <v>3.44</v>
      </c>
      <c r="S10">
        <v>4.2900000000000009</v>
      </c>
      <c r="T10">
        <v>0</v>
      </c>
      <c r="U10">
        <v>20.64</v>
      </c>
      <c r="V10">
        <v>2.9319533333333334</v>
      </c>
      <c r="W10">
        <v>10.06</v>
      </c>
      <c r="X10">
        <v>43.87</v>
      </c>
      <c r="Y10">
        <v>0</v>
      </c>
      <c r="Z10">
        <v>0</v>
      </c>
      <c r="AA10">
        <v>0</v>
      </c>
      <c r="AB10">
        <v>0.70876969242310561</v>
      </c>
      <c r="AC10">
        <v>0</v>
      </c>
      <c r="AD10">
        <v>0.3896525359576079</v>
      </c>
      <c r="AE10">
        <v>9.7505177895533688</v>
      </c>
      <c r="AF10">
        <v>2.6230983772819472</v>
      </c>
      <c r="AG10">
        <v>12.477556000000002</v>
      </c>
      <c r="AH10">
        <v>0</v>
      </c>
      <c r="AI10">
        <v>0</v>
      </c>
      <c r="AJ10">
        <v>0</v>
      </c>
      <c r="AK10">
        <v>15.424747044917257</v>
      </c>
      <c r="AL10">
        <v>0</v>
      </c>
      <c r="AM10">
        <v>0</v>
      </c>
      <c r="AN10">
        <v>0</v>
      </c>
      <c r="AO10">
        <v>0</v>
      </c>
      <c r="AP10">
        <v>3.5220640000000007</v>
      </c>
      <c r="AQ10">
        <v>0</v>
      </c>
      <c r="AR10">
        <v>0.49086956521739133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435.35224040126121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2.4900000000000002</v>
      </c>
      <c r="L11">
        <v>204.39809625668448</v>
      </c>
      <c r="M11">
        <v>27.220000000000002</v>
      </c>
      <c r="N11">
        <v>35.130000000000003</v>
      </c>
      <c r="O11">
        <v>0</v>
      </c>
      <c r="P11">
        <v>30.81</v>
      </c>
      <c r="Q11">
        <v>3.3319519343493549</v>
      </c>
      <c r="R11">
        <v>3.44</v>
      </c>
      <c r="S11">
        <v>4.2900000000000009</v>
      </c>
      <c r="T11">
        <v>0</v>
      </c>
      <c r="U11">
        <v>20.64</v>
      </c>
      <c r="V11">
        <v>2.9319533333333334</v>
      </c>
      <c r="W11">
        <v>10.06</v>
      </c>
      <c r="X11">
        <v>43.87</v>
      </c>
      <c r="Y11">
        <v>0</v>
      </c>
      <c r="Z11">
        <v>0</v>
      </c>
      <c r="AA11">
        <v>0</v>
      </c>
      <c r="AB11">
        <v>0.70876969242310561</v>
      </c>
      <c r="AC11">
        <v>0</v>
      </c>
      <c r="AD11">
        <v>0.3896525359576079</v>
      </c>
      <c r="AE11">
        <v>9.7505177895533688</v>
      </c>
      <c r="AF11">
        <v>2.6230983772819472</v>
      </c>
      <c r="AG11">
        <v>12.477556000000002</v>
      </c>
      <c r="AH11">
        <v>0</v>
      </c>
      <c r="AI11">
        <v>0</v>
      </c>
      <c r="AJ11">
        <v>0</v>
      </c>
      <c r="AK11">
        <v>15.424747044917257</v>
      </c>
      <c r="AL11">
        <v>0</v>
      </c>
      <c r="AM11">
        <v>0</v>
      </c>
      <c r="AN11">
        <v>0</v>
      </c>
      <c r="AO11">
        <v>0</v>
      </c>
      <c r="AP11">
        <v>3.5220640000000007</v>
      </c>
      <c r="AQ11">
        <v>0</v>
      </c>
      <c r="AR11">
        <v>0.49086956521739133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435.35224040126121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2.4900000000000002</v>
      </c>
      <c r="L12">
        <v>204.39809625668448</v>
      </c>
      <c r="M12">
        <v>27.220000000000002</v>
      </c>
      <c r="N12">
        <v>35.130000000000003</v>
      </c>
      <c r="O12">
        <v>0</v>
      </c>
      <c r="P12">
        <v>30.81</v>
      </c>
      <c r="Q12">
        <v>3.3319519343493549</v>
      </c>
      <c r="R12">
        <v>3.44</v>
      </c>
      <c r="S12">
        <v>4.2900000000000009</v>
      </c>
      <c r="T12">
        <v>0</v>
      </c>
      <c r="U12">
        <v>20.64</v>
      </c>
      <c r="V12">
        <v>2.9319533333333334</v>
      </c>
      <c r="W12">
        <v>10.06</v>
      </c>
      <c r="X12">
        <v>43.87</v>
      </c>
      <c r="Y12">
        <v>0</v>
      </c>
      <c r="Z12">
        <v>0</v>
      </c>
      <c r="AA12">
        <v>0</v>
      </c>
      <c r="AB12">
        <v>0.70876969242310561</v>
      </c>
      <c r="AC12">
        <v>0</v>
      </c>
      <c r="AD12">
        <v>0.3896525359576079</v>
      </c>
      <c r="AE12">
        <v>9.7505177895533688</v>
      </c>
      <c r="AF12">
        <v>2.6230983772819472</v>
      </c>
      <c r="AG12">
        <v>12.477556000000002</v>
      </c>
      <c r="AH12">
        <v>0</v>
      </c>
      <c r="AI12">
        <v>0</v>
      </c>
      <c r="AJ12">
        <v>0</v>
      </c>
      <c r="AK12">
        <v>15.424747044917257</v>
      </c>
      <c r="AL12">
        <v>0</v>
      </c>
      <c r="AM12">
        <v>0</v>
      </c>
      <c r="AN12">
        <v>0</v>
      </c>
      <c r="AO12">
        <v>0</v>
      </c>
      <c r="AP12">
        <v>1.5186600000000003</v>
      </c>
      <c r="AQ12">
        <v>0</v>
      </c>
      <c r="AR12">
        <v>0.49086956521739133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433.34883640126122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2.4900000000000002</v>
      </c>
      <c r="L13">
        <v>204.39809625668448</v>
      </c>
      <c r="M13">
        <v>27.220000000000002</v>
      </c>
      <c r="N13">
        <v>35.130000000000003</v>
      </c>
      <c r="O13">
        <v>0</v>
      </c>
      <c r="P13">
        <v>30.81</v>
      </c>
      <c r="Q13">
        <v>3.3319519343493549</v>
      </c>
      <c r="R13">
        <v>3.44</v>
      </c>
      <c r="S13">
        <v>4.2900000000000009</v>
      </c>
      <c r="T13">
        <v>0</v>
      </c>
      <c r="U13">
        <v>20.64</v>
      </c>
      <c r="V13">
        <v>2.9319533333333334</v>
      </c>
      <c r="W13">
        <v>11.010000000000002</v>
      </c>
      <c r="X13">
        <v>43.87</v>
      </c>
      <c r="Y13">
        <v>0</v>
      </c>
      <c r="Z13">
        <v>0</v>
      </c>
      <c r="AA13">
        <v>0</v>
      </c>
      <c r="AB13">
        <v>0.70876969242310561</v>
      </c>
      <c r="AC13">
        <v>0</v>
      </c>
      <c r="AD13">
        <v>0.3896525359576079</v>
      </c>
      <c r="AE13">
        <v>9.7505177895533688</v>
      </c>
      <c r="AF13">
        <v>2.6230983772819472</v>
      </c>
      <c r="AG13">
        <v>12.477556000000002</v>
      </c>
      <c r="AH13">
        <v>0</v>
      </c>
      <c r="AI13">
        <v>0</v>
      </c>
      <c r="AJ13">
        <v>0</v>
      </c>
      <c r="AK13">
        <v>15.424747044917257</v>
      </c>
      <c r="AL13">
        <v>0</v>
      </c>
      <c r="AM13">
        <v>0</v>
      </c>
      <c r="AN13">
        <v>0</v>
      </c>
      <c r="AO13">
        <v>0</v>
      </c>
      <c r="AP13">
        <v>1.5186600000000003</v>
      </c>
      <c r="AQ13">
        <v>0</v>
      </c>
      <c r="AR13">
        <v>0.49086956521739133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434.29883640126121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2.4900000000000002</v>
      </c>
      <c r="L14">
        <v>204.39809625668448</v>
      </c>
      <c r="M14">
        <v>27.220000000000002</v>
      </c>
      <c r="N14">
        <v>35.130000000000003</v>
      </c>
      <c r="O14">
        <v>0</v>
      </c>
      <c r="P14">
        <v>30.81</v>
      </c>
      <c r="Q14">
        <v>3.3319519343493549</v>
      </c>
      <c r="R14">
        <v>3.44</v>
      </c>
      <c r="S14">
        <v>4.2900000000000009</v>
      </c>
      <c r="T14">
        <v>0</v>
      </c>
      <c r="U14">
        <v>20.64</v>
      </c>
      <c r="V14">
        <v>2.9319533333333334</v>
      </c>
      <c r="W14">
        <v>11.13</v>
      </c>
      <c r="X14">
        <v>43.87</v>
      </c>
      <c r="Y14">
        <v>0</v>
      </c>
      <c r="Z14">
        <v>0</v>
      </c>
      <c r="AA14">
        <v>0</v>
      </c>
      <c r="AB14">
        <v>0.70876969242310561</v>
      </c>
      <c r="AC14">
        <v>0</v>
      </c>
      <c r="AD14">
        <v>0.3896525359576079</v>
      </c>
      <c r="AE14">
        <v>9.7505177895533688</v>
      </c>
      <c r="AF14">
        <v>2.6230983772819472</v>
      </c>
      <c r="AG14">
        <v>12.477556000000002</v>
      </c>
      <c r="AH14">
        <v>0</v>
      </c>
      <c r="AI14">
        <v>0</v>
      </c>
      <c r="AJ14">
        <v>0</v>
      </c>
      <c r="AK14">
        <v>15.424747044917257</v>
      </c>
      <c r="AL14">
        <v>0</v>
      </c>
      <c r="AM14">
        <v>0</v>
      </c>
      <c r="AN14">
        <v>0</v>
      </c>
      <c r="AO14">
        <v>0</v>
      </c>
      <c r="AP14">
        <v>1.5186600000000003</v>
      </c>
      <c r="AQ14">
        <v>0</v>
      </c>
      <c r="AR14">
        <v>0.49086956521739133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434.41883640126122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2.48</v>
      </c>
      <c r="L15">
        <v>204.39809625668448</v>
      </c>
      <c r="M15">
        <v>27.220000000000002</v>
      </c>
      <c r="N15">
        <v>35.130000000000003</v>
      </c>
      <c r="O15">
        <v>0</v>
      </c>
      <c r="P15">
        <v>30.81</v>
      </c>
      <c r="Q15">
        <v>3.3419566490919737</v>
      </c>
      <c r="R15">
        <v>3.45</v>
      </c>
      <c r="S15">
        <v>4.3</v>
      </c>
      <c r="T15">
        <v>0</v>
      </c>
      <c r="U15">
        <v>20.64</v>
      </c>
      <c r="V15">
        <v>2.9319533333333334</v>
      </c>
      <c r="W15">
        <v>11.13</v>
      </c>
      <c r="X15">
        <v>43.87</v>
      </c>
      <c r="Y15">
        <v>0</v>
      </c>
      <c r="Z15">
        <v>0</v>
      </c>
      <c r="AA15">
        <v>0</v>
      </c>
      <c r="AB15">
        <v>0.70876969242310561</v>
      </c>
      <c r="AC15">
        <v>0</v>
      </c>
      <c r="AD15">
        <v>2.6999545798637401</v>
      </c>
      <c r="AE15">
        <v>9.7505177895533688</v>
      </c>
      <c r="AF15">
        <v>2.6230983772819472</v>
      </c>
      <c r="AG15">
        <v>12.477556000000002</v>
      </c>
      <c r="AH15">
        <v>0</v>
      </c>
      <c r="AI15">
        <v>0</v>
      </c>
      <c r="AJ15">
        <v>0</v>
      </c>
      <c r="AK15">
        <v>15.424747044917257</v>
      </c>
      <c r="AL15">
        <v>0</v>
      </c>
      <c r="AM15">
        <v>0</v>
      </c>
      <c r="AN15">
        <v>0</v>
      </c>
      <c r="AO15">
        <v>0</v>
      </c>
      <c r="AP15">
        <v>1.5186600000000003</v>
      </c>
      <c r="AQ15">
        <v>0</v>
      </c>
      <c r="AR15">
        <v>0.49086956521739133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436.74914315990986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2.48</v>
      </c>
      <c r="L16">
        <v>204.39809625668448</v>
      </c>
      <c r="M16">
        <v>27.220000000000002</v>
      </c>
      <c r="N16">
        <v>35.130000000000003</v>
      </c>
      <c r="O16">
        <v>0</v>
      </c>
      <c r="P16">
        <v>30.81</v>
      </c>
      <c r="Q16">
        <v>3.3419566490919737</v>
      </c>
      <c r="R16">
        <v>3.45</v>
      </c>
      <c r="S16">
        <v>4.3</v>
      </c>
      <c r="T16">
        <v>0</v>
      </c>
      <c r="U16">
        <v>20.64</v>
      </c>
      <c r="V16">
        <v>2.9319533333333334</v>
      </c>
      <c r="W16">
        <v>11.61306818181818</v>
      </c>
      <c r="X16">
        <v>43.87</v>
      </c>
      <c r="Y16">
        <v>0</v>
      </c>
      <c r="Z16">
        <v>0</v>
      </c>
      <c r="AA16">
        <v>0</v>
      </c>
      <c r="AB16">
        <v>0.70876969242310561</v>
      </c>
      <c r="AC16">
        <v>0</v>
      </c>
      <c r="AD16">
        <v>2.6999545798637401</v>
      </c>
      <c r="AE16">
        <v>9.7505177895533688</v>
      </c>
      <c r="AF16">
        <v>2.6230983772819472</v>
      </c>
      <c r="AG16">
        <v>12.477556000000002</v>
      </c>
      <c r="AH16">
        <v>0</v>
      </c>
      <c r="AI16">
        <v>0</v>
      </c>
      <c r="AJ16">
        <v>0</v>
      </c>
      <c r="AK16">
        <v>15.424747044917257</v>
      </c>
      <c r="AL16">
        <v>0</v>
      </c>
      <c r="AM16">
        <v>0</v>
      </c>
      <c r="AN16">
        <v>0</v>
      </c>
      <c r="AO16">
        <v>0</v>
      </c>
      <c r="AP16">
        <v>1.5186600000000003</v>
      </c>
      <c r="AQ16">
        <v>0</v>
      </c>
      <c r="AR16">
        <v>0.49086956521739133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437.23221134172803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2.48</v>
      </c>
      <c r="L17">
        <v>204.39809625668448</v>
      </c>
      <c r="M17">
        <v>27.220000000000002</v>
      </c>
      <c r="N17">
        <v>35.130000000000003</v>
      </c>
      <c r="O17">
        <v>0</v>
      </c>
      <c r="P17">
        <v>30.81</v>
      </c>
      <c r="Q17">
        <v>3.3419566490919737</v>
      </c>
      <c r="R17">
        <v>3.45</v>
      </c>
      <c r="S17">
        <v>4.3</v>
      </c>
      <c r="T17">
        <v>0</v>
      </c>
      <c r="U17">
        <v>20.64</v>
      </c>
      <c r="V17">
        <v>2.9319533333333334</v>
      </c>
      <c r="W17">
        <v>11.67</v>
      </c>
      <c r="X17">
        <v>41.889999999999993</v>
      </c>
      <c r="Y17">
        <v>0</v>
      </c>
      <c r="Z17">
        <v>0</v>
      </c>
      <c r="AA17">
        <v>0</v>
      </c>
      <c r="AB17">
        <v>0.70876969242310561</v>
      </c>
      <c r="AC17">
        <v>0</v>
      </c>
      <c r="AD17">
        <v>2.6999545798637401</v>
      </c>
      <c r="AE17">
        <v>9.7505177895533688</v>
      </c>
      <c r="AF17">
        <v>2.6230983772819472</v>
      </c>
      <c r="AG17">
        <v>12.477556000000002</v>
      </c>
      <c r="AH17">
        <v>0</v>
      </c>
      <c r="AI17">
        <v>0</v>
      </c>
      <c r="AJ17">
        <v>0</v>
      </c>
      <c r="AK17">
        <v>15.424747044917257</v>
      </c>
      <c r="AL17">
        <v>0</v>
      </c>
      <c r="AM17">
        <v>0</v>
      </c>
      <c r="AN17">
        <v>0</v>
      </c>
      <c r="AO17">
        <v>0</v>
      </c>
      <c r="AP17">
        <v>1.5186600000000003</v>
      </c>
      <c r="AQ17">
        <v>0</v>
      </c>
      <c r="AR17">
        <v>0.49086956521739133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435.30914315990987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2.48</v>
      </c>
      <c r="L18">
        <v>204.39809625668448</v>
      </c>
      <c r="M18">
        <v>27.220000000000002</v>
      </c>
      <c r="N18">
        <v>35.130000000000003</v>
      </c>
      <c r="O18">
        <v>0</v>
      </c>
      <c r="P18">
        <v>30.81</v>
      </c>
      <c r="Q18">
        <v>3.3419566490919737</v>
      </c>
      <c r="R18">
        <v>3.45</v>
      </c>
      <c r="S18">
        <v>4.3</v>
      </c>
      <c r="T18">
        <v>0</v>
      </c>
      <c r="U18">
        <v>20.64</v>
      </c>
      <c r="V18">
        <v>2.9319533333333334</v>
      </c>
      <c r="W18">
        <v>12.026931905126244</v>
      </c>
      <c r="X18">
        <v>41.889999999999993</v>
      </c>
      <c r="Y18">
        <v>0</v>
      </c>
      <c r="Z18">
        <v>0</v>
      </c>
      <c r="AA18">
        <v>0</v>
      </c>
      <c r="AB18">
        <v>0.70876969242310561</v>
      </c>
      <c r="AC18">
        <v>0</v>
      </c>
      <c r="AD18">
        <v>2.6999545798637401</v>
      </c>
      <c r="AE18">
        <v>9.7505177895533688</v>
      </c>
      <c r="AF18">
        <v>2.6230983772819472</v>
      </c>
      <c r="AG18">
        <v>12.477556000000002</v>
      </c>
      <c r="AH18">
        <v>0</v>
      </c>
      <c r="AI18">
        <v>0</v>
      </c>
      <c r="AJ18">
        <v>0</v>
      </c>
      <c r="AK18">
        <v>15.424747044917257</v>
      </c>
      <c r="AL18">
        <v>0</v>
      </c>
      <c r="AM18">
        <v>0</v>
      </c>
      <c r="AN18">
        <v>0</v>
      </c>
      <c r="AO18">
        <v>0</v>
      </c>
      <c r="AP18">
        <v>1.5186600000000003</v>
      </c>
      <c r="AQ18">
        <v>0</v>
      </c>
      <c r="AR18">
        <v>0.49086956521739133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435.66607506503607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2.48</v>
      </c>
      <c r="L19">
        <v>204.39809625668448</v>
      </c>
      <c r="M19">
        <v>27.220000000000002</v>
      </c>
      <c r="N19">
        <v>35.130000000000003</v>
      </c>
      <c r="O19">
        <v>0</v>
      </c>
      <c r="P19">
        <v>30.81</v>
      </c>
      <c r="Q19">
        <v>3.3419566490919737</v>
      </c>
      <c r="R19">
        <v>3.45</v>
      </c>
      <c r="S19">
        <v>4.3</v>
      </c>
      <c r="T19">
        <v>0</v>
      </c>
      <c r="U19">
        <v>20.64</v>
      </c>
      <c r="V19">
        <v>2.9319533333333334</v>
      </c>
      <c r="W19">
        <v>12.026931905126244</v>
      </c>
      <c r="X19">
        <v>41.889999999999993</v>
      </c>
      <c r="Y19">
        <v>0</v>
      </c>
      <c r="Z19">
        <v>0</v>
      </c>
      <c r="AA19">
        <v>0</v>
      </c>
      <c r="AB19">
        <v>0.70876969242310561</v>
      </c>
      <c r="AC19">
        <v>0</v>
      </c>
      <c r="AD19">
        <v>2.6999545798637401</v>
      </c>
      <c r="AE19">
        <v>9.7505177895533688</v>
      </c>
      <c r="AF19">
        <v>2.6230983772819472</v>
      </c>
      <c r="AG19">
        <v>12.477556000000002</v>
      </c>
      <c r="AH19">
        <v>0</v>
      </c>
      <c r="AI19">
        <v>0</v>
      </c>
      <c r="AJ19">
        <v>0</v>
      </c>
      <c r="AK19">
        <v>15.424747044917257</v>
      </c>
      <c r="AL19">
        <v>0</v>
      </c>
      <c r="AM19">
        <v>0</v>
      </c>
      <c r="AN19">
        <v>0</v>
      </c>
      <c r="AO19">
        <v>0</v>
      </c>
      <c r="AP19">
        <v>1.5186600000000003</v>
      </c>
      <c r="AQ19">
        <v>0</v>
      </c>
      <c r="AR19">
        <v>0.49086956521739133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435.66607506503607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2.48</v>
      </c>
      <c r="L20">
        <v>204.39809625668448</v>
      </c>
      <c r="M20">
        <v>27.220000000000002</v>
      </c>
      <c r="N20">
        <v>35.130000000000003</v>
      </c>
      <c r="O20">
        <v>0</v>
      </c>
      <c r="P20">
        <v>30.81</v>
      </c>
      <c r="Q20">
        <v>3.3419566490919737</v>
      </c>
      <c r="R20">
        <v>3.45</v>
      </c>
      <c r="S20">
        <v>4.3</v>
      </c>
      <c r="T20">
        <v>0</v>
      </c>
      <c r="U20">
        <v>20.64</v>
      </c>
      <c r="V20">
        <v>2.9319533333333334</v>
      </c>
      <c r="W20">
        <v>12.39</v>
      </c>
      <c r="X20">
        <v>41.889999999999993</v>
      </c>
      <c r="Y20">
        <v>0</v>
      </c>
      <c r="Z20">
        <v>0</v>
      </c>
      <c r="AA20">
        <v>0</v>
      </c>
      <c r="AB20">
        <v>0.70876969242310561</v>
      </c>
      <c r="AC20">
        <v>0</v>
      </c>
      <c r="AD20">
        <v>2.6999545798637401</v>
      </c>
      <c r="AE20">
        <v>9.7505177895533688</v>
      </c>
      <c r="AF20">
        <v>2.6230983772819472</v>
      </c>
      <c r="AG20">
        <v>12.477556000000002</v>
      </c>
      <c r="AH20">
        <v>0</v>
      </c>
      <c r="AI20">
        <v>0</v>
      </c>
      <c r="AJ20">
        <v>0</v>
      </c>
      <c r="AK20">
        <v>15.424747044917257</v>
      </c>
      <c r="AL20">
        <v>0</v>
      </c>
      <c r="AM20">
        <v>0</v>
      </c>
      <c r="AN20">
        <v>0</v>
      </c>
      <c r="AO20">
        <v>0</v>
      </c>
      <c r="AP20">
        <v>1.5186600000000003</v>
      </c>
      <c r="AQ20">
        <v>0</v>
      </c>
      <c r="AR20">
        <v>0.49086956521739133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436.02914315990984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</v>
      </c>
      <c r="L21">
        <v>204.39809625668448</v>
      </c>
      <c r="M21">
        <v>27.220000000000002</v>
      </c>
      <c r="N21">
        <v>35.130000000000003</v>
      </c>
      <c r="O21">
        <v>0</v>
      </c>
      <c r="P21">
        <v>30.81</v>
      </c>
      <c r="Q21">
        <v>3.3419566490919737</v>
      </c>
      <c r="R21">
        <v>3.45</v>
      </c>
      <c r="S21">
        <v>4.3</v>
      </c>
      <c r="T21">
        <v>0</v>
      </c>
      <c r="U21">
        <v>20.64</v>
      </c>
      <c r="V21">
        <v>2.9319533333333334</v>
      </c>
      <c r="W21">
        <v>10.052884615384615</v>
      </c>
      <c r="X21">
        <v>41.889999999999993</v>
      </c>
      <c r="Y21">
        <v>0</v>
      </c>
      <c r="Z21">
        <v>0</v>
      </c>
      <c r="AA21">
        <v>0</v>
      </c>
      <c r="AB21">
        <v>0.70876969242310561</v>
      </c>
      <c r="AC21">
        <v>0</v>
      </c>
      <c r="AD21">
        <v>2.6999545798637401</v>
      </c>
      <c r="AE21">
        <v>9.7505177895533688</v>
      </c>
      <c r="AF21">
        <v>2.6230983772819472</v>
      </c>
      <c r="AG21">
        <v>12.477556000000002</v>
      </c>
      <c r="AH21">
        <v>6.9183495248152065</v>
      </c>
      <c r="AI21">
        <v>0</v>
      </c>
      <c r="AJ21">
        <v>0</v>
      </c>
      <c r="AK21">
        <v>15.424747044917257</v>
      </c>
      <c r="AL21">
        <v>0</v>
      </c>
      <c r="AM21">
        <v>0</v>
      </c>
      <c r="AN21">
        <v>0</v>
      </c>
      <c r="AO21">
        <v>0</v>
      </c>
      <c r="AP21">
        <v>1.7027400000000004</v>
      </c>
      <c r="AQ21">
        <v>0</v>
      </c>
      <c r="AR21">
        <v>0.49086956521739133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440.79445730010968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</v>
      </c>
      <c r="L22">
        <v>204.39809625668448</v>
      </c>
      <c r="M22">
        <v>27.220000000000002</v>
      </c>
      <c r="N22">
        <v>35.130000000000003</v>
      </c>
      <c r="O22">
        <v>0</v>
      </c>
      <c r="P22">
        <v>30.81</v>
      </c>
      <c r="Q22">
        <v>3.3419566490919737</v>
      </c>
      <c r="R22">
        <v>3.45</v>
      </c>
      <c r="S22">
        <v>4.3</v>
      </c>
      <c r="T22">
        <v>0</v>
      </c>
      <c r="U22">
        <v>20.64</v>
      </c>
      <c r="V22">
        <v>2.9319533333333334</v>
      </c>
      <c r="W22">
        <v>10.052884615384615</v>
      </c>
      <c r="X22">
        <v>41.889999999999993</v>
      </c>
      <c r="Y22">
        <v>0</v>
      </c>
      <c r="Z22">
        <v>0</v>
      </c>
      <c r="AA22">
        <v>0</v>
      </c>
      <c r="AB22">
        <v>0.70876969242310561</v>
      </c>
      <c r="AC22">
        <v>0</v>
      </c>
      <c r="AD22">
        <v>2.6999545798637401</v>
      </c>
      <c r="AE22">
        <v>9.7505177895533688</v>
      </c>
      <c r="AF22">
        <v>2.6230983772819472</v>
      </c>
      <c r="AG22">
        <v>12.477556000000002</v>
      </c>
      <c r="AH22">
        <v>13.836699049630413</v>
      </c>
      <c r="AI22">
        <v>0</v>
      </c>
      <c r="AJ22">
        <v>0</v>
      </c>
      <c r="AK22">
        <v>15.424747044917257</v>
      </c>
      <c r="AL22">
        <v>0</v>
      </c>
      <c r="AM22">
        <v>0</v>
      </c>
      <c r="AN22">
        <v>0</v>
      </c>
      <c r="AO22">
        <v>0</v>
      </c>
      <c r="AP22">
        <v>1.7027400000000004</v>
      </c>
      <c r="AQ22">
        <v>0</v>
      </c>
      <c r="AR22">
        <v>0.49086956521739133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447.71280682492488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2.48</v>
      </c>
      <c r="L23">
        <v>204.39809625668448</v>
      </c>
      <c r="M23">
        <v>27.220000000000002</v>
      </c>
      <c r="N23">
        <v>35.130000000000003</v>
      </c>
      <c r="O23">
        <v>0</v>
      </c>
      <c r="P23">
        <v>30.81</v>
      </c>
      <c r="Q23">
        <v>3.3419566490919737</v>
      </c>
      <c r="R23">
        <v>3.45</v>
      </c>
      <c r="S23">
        <v>4.3</v>
      </c>
      <c r="T23">
        <v>0</v>
      </c>
      <c r="U23">
        <v>20.64</v>
      </c>
      <c r="V23">
        <v>2.9319533333333334</v>
      </c>
      <c r="W23">
        <v>10.057150948739732</v>
      </c>
      <c r="X23">
        <v>41.889999999999993</v>
      </c>
      <c r="Y23">
        <v>0</v>
      </c>
      <c r="Z23">
        <v>0</v>
      </c>
      <c r="AA23">
        <v>0</v>
      </c>
      <c r="AB23">
        <v>0.70876969242310561</v>
      </c>
      <c r="AC23">
        <v>0</v>
      </c>
      <c r="AD23">
        <v>2.6999545798637401</v>
      </c>
      <c r="AE23">
        <v>9.7505177895533688</v>
      </c>
      <c r="AF23">
        <v>2.6230983772819472</v>
      </c>
      <c r="AG23">
        <v>12.477556000000002</v>
      </c>
      <c r="AH23">
        <v>13.836699049630413</v>
      </c>
      <c r="AI23">
        <v>0</v>
      </c>
      <c r="AJ23">
        <v>0</v>
      </c>
      <c r="AK23">
        <v>15.424747044917257</v>
      </c>
      <c r="AL23">
        <v>0</v>
      </c>
      <c r="AM23">
        <v>0</v>
      </c>
      <c r="AN23">
        <v>0</v>
      </c>
      <c r="AO23">
        <v>0</v>
      </c>
      <c r="AP23">
        <v>1.7027400000000004</v>
      </c>
      <c r="AQ23">
        <v>4.4152174603174599</v>
      </c>
      <c r="AR23">
        <v>0.49086956521739133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452.13229061859744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</v>
      </c>
      <c r="L24">
        <v>204.39809625668448</v>
      </c>
      <c r="M24">
        <v>27.220000000000002</v>
      </c>
      <c r="N24">
        <v>35.130000000000003</v>
      </c>
      <c r="O24">
        <v>0</v>
      </c>
      <c r="P24">
        <v>30.81</v>
      </c>
      <c r="Q24">
        <v>3.3419566490919737</v>
      </c>
      <c r="R24">
        <v>3.45</v>
      </c>
      <c r="S24">
        <v>4.3</v>
      </c>
      <c r="T24">
        <v>0</v>
      </c>
      <c r="U24">
        <v>20.64</v>
      </c>
      <c r="V24">
        <v>2.9319533333333334</v>
      </c>
      <c r="W24">
        <v>10.057150948739732</v>
      </c>
      <c r="X24">
        <v>41.889999999999993</v>
      </c>
      <c r="Y24">
        <v>0</v>
      </c>
      <c r="Z24">
        <v>0</v>
      </c>
      <c r="AA24">
        <v>0</v>
      </c>
      <c r="AB24">
        <v>0.70876969242310561</v>
      </c>
      <c r="AC24">
        <v>0</v>
      </c>
      <c r="AD24">
        <v>2.6999545798637401</v>
      </c>
      <c r="AE24">
        <v>9.7505177895533688</v>
      </c>
      <c r="AF24">
        <v>2.6230983772819472</v>
      </c>
      <c r="AG24">
        <v>12.477556000000002</v>
      </c>
      <c r="AH24">
        <v>20.755048574445624</v>
      </c>
      <c r="AI24">
        <v>0</v>
      </c>
      <c r="AJ24">
        <v>0</v>
      </c>
      <c r="AK24">
        <v>15.424747044917257</v>
      </c>
      <c r="AL24">
        <v>0</v>
      </c>
      <c r="AM24">
        <v>0</v>
      </c>
      <c r="AN24">
        <v>0</v>
      </c>
      <c r="AO24">
        <v>0</v>
      </c>
      <c r="AP24">
        <v>1.7027400000000004</v>
      </c>
      <c r="AQ24">
        <v>9.1311238095238085</v>
      </c>
      <c r="AR24">
        <v>0.49086956521739133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463.766546492619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2.48</v>
      </c>
      <c r="L25">
        <v>204.39809625668448</v>
      </c>
      <c r="M25">
        <v>27.220000000000002</v>
      </c>
      <c r="N25">
        <v>35.130000000000003</v>
      </c>
      <c r="O25">
        <v>0</v>
      </c>
      <c r="P25">
        <v>30.81</v>
      </c>
      <c r="Q25">
        <v>3.3419566490919737</v>
      </c>
      <c r="R25">
        <v>3.45</v>
      </c>
      <c r="S25">
        <v>4.3</v>
      </c>
      <c r="T25">
        <v>0</v>
      </c>
      <c r="U25">
        <v>20.64</v>
      </c>
      <c r="V25">
        <v>5.3430672027570365</v>
      </c>
      <c r="W25">
        <v>10.057150948739732</v>
      </c>
      <c r="X25">
        <v>41.889999999999993</v>
      </c>
      <c r="Y25">
        <v>0</v>
      </c>
      <c r="Z25">
        <v>0.32522727272727275</v>
      </c>
      <c r="AA25">
        <v>0</v>
      </c>
      <c r="AB25">
        <v>0.70876969242310561</v>
      </c>
      <c r="AC25">
        <v>0</v>
      </c>
      <c r="AD25">
        <v>2.6999545798637401</v>
      </c>
      <c r="AE25">
        <v>9.7505177895533688</v>
      </c>
      <c r="AF25">
        <v>2.6230983772819472</v>
      </c>
      <c r="AG25">
        <v>12.477556000000002</v>
      </c>
      <c r="AH25">
        <v>27.673398099260826</v>
      </c>
      <c r="AI25">
        <v>0</v>
      </c>
      <c r="AJ25">
        <v>0</v>
      </c>
      <c r="AK25">
        <v>15.424747044917257</v>
      </c>
      <c r="AL25">
        <v>0</v>
      </c>
      <c r="AM25">
        <v>0</v>
      </c>
      <c r="AN25">
        <v>0</v>
      </c>
      <c r="AO25">
        <v>0</v>
      </c>
      <c r="AP25">
        <v>1.7027400000000004</v>
      </c>
      <c r="AQ25">
        <v>9.1311238095238085</v>
      </c>
      <c r="AR25">
        <v>0.65347010869565214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473.58383770306341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2.48</v>
      </c>
      <c r="L26">
        <v>204.39809625668448</v>
      </c>
      <c r="M26">
        <v>27.220000000000002</v>
      </c>
      <c r="N26">
        <v>35.130000000000003</v>
      </c>
      <c r="O26">
        <v>0</v>
      </c>
      <c r="P26">
        <v>30.81</v>
      </c>
      <c r="Q26">
        <v>3.3419566490919737</v>
      </c>
      <c r="R26">
        <v>3.45</v>
      </c>
      <c r="S26">
        <v>4.3</v>
      </c>
      <c r="T26">
        <v>0</v>
      </c>
      <c r="U26">
        <v>20.64</v>
      </c>
      <c r="V26">
        <v>5.3430672027570365</v>
      </c>
      <c r="W26">
        <v>10.057150948739732</v>
      </c>
      <c r="X26">
        <v>41.889999999999993</v>
      </c>
      <c r="Y26">
        <v>0</v>
      </c>
      <c r="Z26">
        <v>0.65045454545454551</v>
      </c>
      <c r="AA26">
        <v>0</v>
      </c>
      <c r="AB26">
        <v>1.1843510877719428</v>
      </c>
      <c r="AC26">
        <v>2.8625969844510757</v>
      </c>
      <c r="AD26">
        <v>5.4029772899318695</v>
      </c>
      <c r="AE26">
        <v>9.7505177895533688</v>
      </c>
      <c r="AF26">
        <v>2.6230983772819472</v>
      </c>
      <c r="AG26">
        <v>12.477556000000002</v>
      </c>
      <c r="AH26">
        <v>34.591747624076035</v>
      </c>
      <c r="AI26">
        <v>0.75481225451688927</v>
      </c>
      <c r="AJ26">
        <v>0</v>
      </c>
      <c r="AK26">
        <v>15.424747044917257</v>
      </c>
      <c r="AL26">
        <v>0</v>
      </c>
      <c r="AM26">
        <v>0</v>
      </c>
      <c r="AN26">
        <v>0</v>
      </c>
      <c r="AO26">
        <v>0</v>
      </c>
      <c r="AP26">
        <v>1.7027400000000004</v>
      </c>
      <c r="AQ26">
        <v>13.699753968253965</v>
      </c>
      <c r="AR26">
        <v>10.449385869565219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501.98797376459049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2.48</v>
      </c>
      <c r="L27">
        <v>204.39809625668448</v>
      </c>
      <c r="M27">
        <v>27.220000000000002</v>
      </c>
      <c r="N27">
        <v>35.130000000000003</v>
      </c>
      <c r="O27">
        <v>0</v>
      </c>
      <c r="P27">
        <v>30.81</v>
      </c>
      <c r="Q27">
        <v>3.3419566490919737</v>
      </c>
      <c r="R27">
        <v>3.45</v>
      </c>
      <c r="S27">
        <v>4.3</v>
      </c>
      <c r="T27">
        <v>0</v>
      </c>
      <c r="U27">
        <v>20.64</v>
      </c>
      <c r="V27">
        <v>5.3430672027570365</v>
      </c>
      <c r="W27">
        <v>10.057150948739732</v>
      </c>
      <c r="X27">
        <v>41.889999999999993</v>
      </c>
      <c r="Y27">
        <v>0</v>
      </c>
      <c r="Z27">
        <v>0.97568181818181832</v>
      </c>
      <c r="AA27">
        <v>3.5030970464135023</v>
      </c>
      <c r="AB27">
        <v>3.5499849962490617</v>
      </c>
      <c r="AC27">
        <v>5.7251939689021514</v>
      </c>
      <c r="AD27">
        <v>8.1059999999999999</v>
      </c>
      <c r="AE27">
        <v>9.7505177895533688</v>
      </c>
      <c r="AF27">
        <v>2.6230983772819472</v>
      </c>
      <c r="AG27">
        <v>12.477556000000002</v>
      </c>
      <c r="AH27">
        <v>41.510097148891248</v>
      </c>
      <c r="AI27">
        <v>1.8808939512961507</v>
      </c>
      <c r="AJ27">
        <v>0</v>
      </c>
      <c r="AK27">
        <v>15.424747044917257</v>
      </c>
      <c r="AL27">
        <v>0</v>
      </c>
      <c r="AM27">
        <v>0</v>
      </c>
      <c r="AN27">
        <v>0</v>
      </c>
      <c r="AO27">
        <v>0</v>
      </c>
      <c r="AP27">
        <v>1.7027400000000004</v>
      </c>
      <c r="AQ27">
        <v>18.41259206349206</v>
      </c>
      <c r="AR27">
        <v>10.449385869565219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526.50482100356032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2.48</v>
      </c>
      <c r="L28">
        <v>204.39809625668448</v>
      </c>
      <c r="M28">
        <v>27.220000000000002</v>
      </c>
      <c r="N28">
        <v>35.130000000000003</v>
      </c>
      <c r="O28">
        <v>0</v>
      </c>
      <c r="P28">
        <v>30.81</v>
      </c>
      <c r="Q28">
        <v>3.3419566490919737</v>
      </c>
      <c r="R28">
        <v>3.45</v>
      </c>
      <c r="S28">
        <v>4.3</v>
      </c>
      <c r="T28">
        <v>0</v>
      </c>
      <c r="U28">
        <v>20.64</v>
      </c>
      <c r="V28">
        <v>5.3430672027570365</v>
      </c>
      <c r="W28">
        <v>10.057150948739732</v>
      </c>
      <c r="X28">
        <v>41.889999999999993</v>
      </c>
      <c r="Y28">
        <v>0</v>
      </c>
      <c r="Z28">
        <v>5.7865909090909087</v>
      </c>
      <c r="AA28">
        <v>4.1564767932489453</v>
      </c>
      <c r="AB28">
        <v>11.687029257314327</v>
      </c>
      <c r="AC28">
        <v>8.5969954452646462</v>
      </c>
      <c r="AD28">
        <v>10.812090840272521</v>
      </c>
      <c r="AE28">
        <v>14.62270855412566</v>
      </c>
      <c r="AF28">
        <v>5.8321754563894528</v>
      </c>
      <c r="AG28">
        <v>12.477556000000002</v>
      </c>
      <c r="AH28">
        <v>41.510097148891248</v>
      </c>
      <c r="AI28">
        <v>9.7910809112333066</v>
      </c>
      <c r="AJ28">
        <v>0</v>
      </c>
      <c r="AK28">
        <v>15.424747044917257</v>
      </c>
      <c r="AL28">
        <v>0</v>
      </c>
      <c r="AM28">
        <v>1.5586796699174792</v>
      </c>
      <c r="AN28">
        <v>0</v>
      </c>
      <c r="AO28">
        <v>0</v>
      </c>
      <c r="AP28">
        <v>1.7027400000000004</v>
      </c>
      <c r="AQ28">
        <v>18.41259206349206</v>
      </c>
      <c r="AR28">
        <v>0.97867119565217398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553.76346621862638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2.48</v>
      </c>
      <c r="L29">
        <v>204.39809625668448</v>
      </c>
      <c r="M29">
        <v>27.220000000000002</v>
      </c>
      <c r="N29">
        <v>35.130000000000003</v>
      </c>
      <c r="O29">
        <v>0</v>
      </c>
      <c r="P29">
        <v>30.81</v>
      </c>
      <c r="Q29">
        <v>3.3419566490919737</v>
      </c>
      <c r="R29">
        <v>3.45</v>
      </c>
      <c r="S29">
        <v>4.3</v>
      </c>
      <c r="T29">
        <v>0</v>
      </c>
      <c r="U29">
        <v>20.64</v>
      </c>
      <c r="V29">
        <v>5.3430672027570365</v>
      </c>
      <c r="W29">
        <v>10.057150948739732</v>
      </c>
      <c r="X29">
        <v>41.889999999999993</v>
      </c>
      <c r="Y29">
        <v>0</v>
      </c>
      <c r="Z29">
        <v>5.7865909090909087</v>
      </c>
      <c r="AA29">
        <v>4.1564767932489453</v>
      </c>
      <c r="AB29">
        <v>11.687029257314327</v>
      </c>
      <c r="AC29">
        <v>8.5969954452646462</v>
      </c>
      <c r="AD29">
        <v>10.812090840272521</v>
      </c>
      <c r="AE29">
        <v>14.62270855412566</v>
      </c>
      <c r="AF29">
        <v>5.8321754563894528</v>
      </c>
      <c r="AG29">
        <v>12.477556000000002</v>
      </c>
      <c r="AH29">
        <v>41.510097148891248</v>
      </c>
      <c r="AI29">
        <v>9.7910809112333066</v>
      </c>
      <c r="AJ29">
        <v>0</v>
      </c>
      <c r="AK29">
        <v>15.424747044917257</v>
      </c>
      <c r="AL29">
        <v>0</v>
      </c>
      <c r="AM29">
        <v>3.1173593398349584</v>
      </c>
      <c r="AN29">
        <v>0</v>
      </c>
      <c r="AO29">
        <v>0</v>
      </c>
      <c r="AP29">
        <v>3.5220640000000007</v>
      </c>
      <c r="AQ29">
        <v>18.41259206349206</v>
      </c>
      <c r="AR29">
        <v>0.39269565217391306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556.55549434506554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2.48</v>
      </c>
      <c r="L30">
        <v>204.39809625668448</v>
      </c>
      <c r="M30">
        <v>27.220000000000002</v>
      </c>
      <c r="N30">
        <v>35.130000000000003</v>
      </c>
      <c r="O30">
        <v>0</v>
      </c>
      <c r="P30">
        <v>30.81</v>
      </c>
      <c r="Q30">
        <v>3.3419566490919737</v>
      </c>
      <c r="R30">
        <v>3.45</v>
      </c>
      <c r="S30">
        <v>4.3</v>
      </c>
      <c r="T30">
        <v>0</v>
      </c>
      <c r="U30">
        <v>20.64</v>
      </c>
      <c r="V30">
        <v>5.3430672027570365</v>
      </c>
      <c r="W30">
        <v>10.057150948739732</v>
      </c>
      <c r="X30">
        <v>41.889999999999993</v>
      </c>
      <c r="Y30">
        <v>0</v>
      </c>
      <c r="Z30">
        <v>5.7865909090909087</v>
      </c>
      <c r="AA30">
        <v>4.1564767932489453</v>
      </c>
      <c r="AB30">
        <v>11.687029257314327</v>
      </c>
      <c r="AC30">
        <v>8.5969954452646462</v>
      </c>
      <c r="AD30">
        <v>10.812090840272521</v>
      </c>
      <c r="AE30">
        <v>14.62270855412566</v>
      </c>
      <c r="AF30">
        <v>5.8321754563894528</v>
      </c>
      <c r="AG30">
        <v>12.477556000000002</v>
      </c>
      <c r="AH30">
        <v>41.510097148891248</v>
      </c>
      <c r="AI30">
        <v>9.7910809112333066</v>
      </c>
      <c r="AJ30">
        <v>0</v>
      </c>
      <c r="AK30">
        <v>15.424747044917257</v>
      </c>
      <c r="AL30">
        <v>0</v>
      </c>
      <c r="AM30">
        <v>3.1173593398349584</v>
      </c>
      <c r="AN30">
        <v>0</v>
      </c>
      <c r="AO30">
        <v>0</v>
      </c>
      <c r="AP30">
        <v>3.5220640000000007</v>
      </c>
      <c r="AQ30">
        <v>18.41259206349206</v>
      </c>
      <c r="AR30">
        <v>0.39269565217391306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556.55549434506554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2.48</v>
      </c>
      <c r="L31">
        <v>204.39809625668448</v>
      </c>
      <c r="M31">
        <v>27.220000000000002</v>
      </c>
      <c r="N31">
        <v>35.130000000000003</v>
      </c>
      <c r="O31">
        <v>0</v>
      </c>
      <c r="P31">
        <v>33.67</v>
      </c>
      <c r="Q31">
        <v>3.3419566490919737</v>
      </c>
      <c r="R31">
        <v>3.45</v>
      </c>
      <c r="S31">
        <v>4.3</v>
      </c>
      <c r="T31">
        <v>0</v>
      </c>
      <c r="U31">
        <v>20.64</v>
      </c>
      <c r="V31">
        <v>5.3430672027570365</v>
      </c>
      <c r="W31">
        <v>10.057150948739732</v>
      </c>
      <c r="X31">
        <v>41.889999999999993</v>
      </c>
      <c r="Y31">
        <v>0</v>
      </c>
      <c r="Z31">
        <v>5.7865909090909087</v>
      </c>
      <c r="AA31">
        <v>4.1564767932489453</v>
      </c>
      <c r="AB31">
        <v>11.687029257314327</v>
      </c>
      <c r="AC31">
        <v>8.5969954452646462</v>
      </c>
      <c r="AD31">
        <v>10.812090840272521</v>
      </c>
      <c r="AE31">
        <v>14.62270855412566</v>
      </c>
      <c r="AF31">
        <v>5.8321754563894528</v>
      </c>
      <c r="AG31">
        <v>12.477556000000002</v>
      </c>
      <c r="AH31">
        <v>41.510097148891248</v>
      </c>
      <c r="AI31">
        <v>9.7910809112333066</v>
      </c>
      <c r="AJ31">
        <v>0</v>
      </c>
      <c r="AK31">
        <v>15.424747044917257</v>
      </c>
      <c r="AL31">
        <v>0</v>
      </c>
      <c r="AM31">
        <v>3.1173593398349584</v>
      </c>
      <c r="AN31">
        <v>0</v>
      </c>
      <c r="AO31">
        <v>0</v>
      </c>
      <c r="AP31">
        <v>1.7027400000000004</v>
      </c>
      <c r="AQ31">
        <v>18.41259206349206</v>
      </c>
      <c r="AR31">
        <v>0.39269565217391306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557.5961703450655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2.48</v>
      </c>
      <c r="L32">
        <v>204.39809625668448</v>
      </c>
      <c r="M32">
        <v>27.220000000000002</v>
      </c>
      <c r="N32">
        <v>35.130000000000003</v>
      </c>
      <c r="O32">
        <v>0</v>
      </c>
      <c r="P32">
        <v>35.270000000000003</v>
      </c>
      <c r="Q32">
        <v>3.3419566490919737</v>
      </c>
      <c r="R32">
        <v>3.45</v>
      </c>
      <c r="S32">
        <v>4.3</v>
      </c>
      <c r="T32">
        <v>0</v>
      </c>
      <c r="U32">
        <v>20.64</v>
      </c>
      <c r="V32">
        <v>5.3430672027570365</v>
      </c>
      <c r="W32">
        <v>10.057150948739732</v>
      </c>
      <c r="X32">
        <v>41.889999999999993</v>
      </c>
      <c r="Y32">
        <v>0</v>
      </c>
      <c r="Z32">
        <v>5.7865909090909087</v>
      </c>
      <c r="AA32">
        <v>3.5030970464135023</v>
      </c>
      <c r="AB32">
        <v>11.687029257314327</v>
      </c>
      <c r="AC32">
        <v>8.5969954452646462</v>
      </c>
      <c r="AD32">
        <v>10.812090840272521</v>
      </c>
      <c r="AE32">
        <v>14.62270855412566</v>
      </c>
      <c r="AF32">
        <v>5.8321754563894528</v>
      </c>
      <c r="AG32">
        <v>12.477556000000002</v>
      </c>
      <c r="AH32">
        <v>41.510097148891248</v>
      </c>
      <c r="AI32">
        <v>9.7910809112333066</v>
      </c>
      <c r="AJ32">
        <v>0</v>
      </c>
      <c r="AK32">
        <v>15.424747044917257</v>
      </c>
      <c r="AL32">
        <v>0</v>
      </c>
      <c r="AM32">
        <v>1.5586796699174792</v>
      </c>
      <c r="AN32">
        <v>0</v>
      </c>
      <c r="AO32">
        <v>0</v>
      </c>
      <c r="AP32">
        <v>1.7027400000000004</v>
      </c>
      <c r="AQ32">
        <v>18.41259206349206</v>
      </c>
      <c r="AR32">
        <v>0.39269565217391306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556.9841109283127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2.48</v>
      </c>
      <c r="L33">
        <v>204.39809625668448</v>
      </c>
      <c r="M33">
        <v>27.220000000000002</v>
      </c>
      <c r="N33">
        <v>35.130000000000003</v>
      </c>
      <c r="O33">
        <v>0</v>
      </c>
      <c r="P33">
        <v>30.81</v>
      </c>
      <c r="Q33">
        <v>3.3419566490919737</v>
      </c>
      <c r="R33">
        <v>3.45</v>
      </c>
      <c r="S33">
        <v>4.3</v>
      </c>
      <c r="T33">
        <v>0</v>
      </c>
      <c r="U33">
        <v>20.64</v>
      </c>
      <c r="V33">
        <v>5.3430672027570365</v>
      </c>
      <c r="W33">
        <v>10.057150948739732</v>
      </c>
      <c r="X33">
        <v>41.889999999999993</v>
      </c>
      <c r="Y33">
        <v>0</v>
      </c>
      <c r="Z33">
        <v>0.32522727272727275</v>
      </c>
      <c r="AA33">
        <v>0</v>
      </c>
      <c r="AB33">
        <v>3.5499849962490617</v>
      </c>
      <c r="AC33">
        <v>5.7251939689021514</v>
      </c>
      <c r="AD33">
        <v>8.1059999999999999</v>
      </c>
      <c r="AE33">
        <v>9.7505177895533688</v>
      </c>
      <c r="AF33">
        <v>2.6230983772819472</v>
      </c>
      <c r="AG33">
        <v>12.477556000000002</v>
      </c>
      <c r="AH33">
        <v>34.591747624076035</v>
      </c>
      <c r="AI33">
        <v>9.7910809112333066</v>
      </c>
      <c r="AJ33">
        <v>0</v>
      </c>
      <c r="AK33">
        <v>15.424747044917257</v>
      </c>
      <c r="AL33">
        <v>0</v>
      </c>
      <c r="AM33">
        <v>0</v>
      </c>
      <c r="AN33">
        <v>0</v>
      </c>
      <c r="AO33">
        <v>0</v>
      </c>
      <c r="AP33">
        <v>1.7027400000000004</v>
      </c>
      <c r="AQ33">
        <v>13.699753968253965</v>
      </c>
      <c r="AR33">
        <v>0.39269565217391306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508.57357853418466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2.48</v>
      </c>
      <c r="L34">
        <v>204.39809625668448</v>
      </c>
      <c r="M34">
        <v>27.220000000000002</v>
      </c>
      <c r="N34">
        <v>35.130000000000003</v>
      </c>
      <c r="O34">
        <v>0</v>
      </c>
      <c r="P34">
        <v>30.81</v>
      </c>
      <c r="Q34">
        <v>3.3419566490919737</v>
      </c>
      <c r="R34">
        <v>3.45</v>
      </c>
      <c r="S34">
        <v>4.3</v>
      </c>
      <c r="T34">
        <v>0</v>
      </c>
      <c r="U34">
        <v>20.64</v>
      </c>
      <c r="V34">
        <v>5.3430672027570365</v>
      </c>
      <c r="W34">
        <v>10.057150948739732</v>
      </c>
      <c r="X34">
        <v>41.889999999999993</v>
      </c>
      <c r="Y34">
        <v>0</v>
      </c>
      <c r="Z34">
        <v>0</v>
      </c>
      <c r="AA34">
        <v>0</v>
      </c>
      <c r="AB34">
        <v>0.70876969242310561</v>
      </c>
      <c r="AC34">
        <v>2.8625969844510757</v>
      </c>
      <c r="AD34">
        <v>5.4029772899318695</v>
      </c>
      <c r="AE34">
        <v>9.7505177895533688</v>
      </c>
      <c r="AF34">
        <v>2.6230983772819472</v>
      </c>
      <c r="AG34">
        <v>12.477556000000002</v>
      </c>
      <c r="AH34">
        <v>27.673398099260826</v>
      </c>
      <c r="AI34">
        <v>1.5065561665357423</v>
      </c>
      <c r="AJ34">
        <v>0</v>
      </c>
      <c r="AK34">
        <v>15.424747044917257</v>
      </c>
      <c r="AL34">
        <v>0</v>
      </c>
      <c r="AM34">
        <v>0</v>
      </c>
      <c r="AN34">
        <v>0</v>
      </c>
      <c r="AO34">
        <v>0</v>
      </c>
      <c r="AP34">
        <v>1.7027400000000004</v>
      </c>
      <c r="AQ34">
        <v>9.1311238095238085</v>
      </c>
      <c r="AR34">
        <v>10.449385869565219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490.12670205226067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2.48</v>
      </c>
      <c r="L35">
        <v>204.39809625668448</v>
      </c>
      <c r="M35">
        <v>27.220000000000002</v>
      </c>
      <c r="N35">
        <v>35.130000000000003</v>
      </c>
      <c r="O35">
        <v>0</v>
      </c>
      <c r="P35">
        <v>30.81</v>
      </c>
      <c r="Q35">
        <v>3.3419566490919737</v>
      </c>
      <c r="R35">
        <v>3.45</v>
      </c>
      <c r="S35">
        <v>4.3</v>
      </c>
      <c r="T35">
        <v>0</v>
      </c>
      <c r="U35">
        <v>20.64</v>
      </c>
      <c r="V35">
        <v>5.3430672027570365</v>
      </c>
      <c r="W35">
        <v>10.057150948739732</v>
      </c>
      <c r="X35">
        <v>41.889999999999993</v>
      </c>
      <c r="Y35">
        <v>0</v>
      </c>
      <c r="Z35">
        <v>0</v>
      </c>
      <c r="AA35">
        <v>0</v>
      </c>
      <c r="AB35">
        <v>0.70876969242310561</v>
      </c>
      <c r="AC35">
        <v>2.8625969844510757</v>
      </c>
      <c r="AD35">
        <v>2.6999545798637401</v>
      </c>
      <c r="AE35">
        <v>9.7505177895533688</v>
      </c>
      <c r="AF35">
        <v>2.6230983772819472</v>
      </c>
      <c r="AG35">
        <v>12.477556000000002</v>
      </c>
      <c r="AH35">
        <v>20.755048574445624</v>
      </c>
      <c r="AI35">
        <v>0.75481225451688927</v>
      </c>
      <c r="AJ35">
        <v>0</v>
      </c>
      <c r="AK35">
        <v>15.424747044917257</v>
      </c>
      <c r="AL35">
        <v>0</v>
      </c>
      <c r="AM35">
        <v>0</v>
      </c>
      <c r="AN35">
        <v>0</v>
      </c>
      <c r="AO35">
        <v>0</v>
      </c>
      <c r="AP35">
        <v>1.7027400000000004</v>
      </c>
      <c r="AQ35">
        <v>4.4152174603174599</v>
      </c>
      <c r="AR35">
        <v>10.449385869565219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475.03767955615211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2.48</v>
      </c>
      <c r="L36">
        <v>204.39809625668448</v>
      </c>
      <c r="M36">
        <v>27.220000000000002</v>
      </c>
      <c r="N36">
        <v>35.130000000000003</v>
      </c>
      <c r="O36">
        <v>0</v>
      </c>
      <c r="P36">
        <v>30.81</v>
      </c>
      <c r="Q36">
        <v>3.3419566490919737</v>
      </c>
      <c r="R36">
        <v>3.45</v>
      </c>
      <c r="S36">
        <v>4.3</v>
      </c>
      <c r="T36">
        <v>0</v>
      </c>
      <c r="U36">
        <v>20.64</v>
      </c>
      <c r="V36">
        <v>5.3430672027570365</v>
      </c>
      <c r="W36">
        <v>10.057150948739732</v>
      </c>
      <c r="X36">
        <v>41.889999999999993</v>
      </c>
      <c r="Y36">
        <v>0</v>
      </c>
      <c r="Z36">
        <v>0</v>
      </c>
      <c r="AA36">
        <v>0</v>
      </c>
      <c r="AB36">
        <v>0.70876969242310561</v>
      </c>
      <c r="AC36">
        <v>2.8625969844510757</v>
      </c>
      <c r="AD36">
        <v>0</v>
      </c>
      <c r="AE36">
        <v>9.7505177895533688</v>
      </c>
      <c r="AF36">
        <v>2.6230983772819472</v>
      </c>
      <c r="AG36">
        <v>12.477556000000002</v>
      </c>
      <c r="AH36">
        <v>11.90692439281943</v>
      </c>
      <c r="AI36">
        <v>0</v>
      </c>
      <c r="AJ36">
        <v>0</v>
      </c>
      <c r="AK36">
        <v>15.424747044917257</v>
      </c>
      <c r="AL36">
        <v>0</v>
      </c>
      <c r="AM36">
        <v>0</v>
      </c>
      <c r="AN36">
        <v>0</v>
      </c>
      <c r="AO36">
        <v>0</v>
      </c>
      <c r="AP36">
        <v>1.7027400000000004</v>
      </c>
      <c r="AQ36">
        <v>0</v>
      </c>
      <c r="AR36">
        <v>0.97867119565217398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448.84885640591477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2.48</v>
      </c>
      <c r="L37">
        <v>204.39809625668448</v>
      </c>
      <c r="M37">
        <v>27.220000000000002</v>
      </c>
      <c r="N37">
        <v>35.130000000000003</v>
      </c>
      <c r="O37">
        <v>0</v>
      </c>
      <c r="P37">
        <v>30.81</v>
      </c>
      <c r="Q37">
        <v>3.3419566490919737</v>
      </c>
      <c r="R37">
        <v>3.45</v>
      </c>
      <c r="S37">
        <v>4.3</v>
      </c>
      <c r="T37">
        <v>0</v>
      </c>
      <c r="U37">
        <v>20.64</v>
      </c>
      <c r="V37">
        <v>5.3430672027570365</v>
      </c>
      <c r="W37">
        <v>10.057150948739732</v>
      </c>
      <c r="X37">
        <v>41.889999999999993</v>
      </c>
      <c r="Y37">
        <v>0</v>
      </c>
      <c r="Z37">
        <v>0</v>
      </c>
      <c r="AA37">
        <v>0</v>
      </c>
      <c r="AB37">
        <v>0.70876969242310561</v>
      </c>
      <c r="AC37">
        <v>2.8625969844510757</v>
      </c>
      <c r="AD37">
        <v>0</v>
      </c>
      <c r="AE37">
        <v>9.7505177895533688</v>
      </c>
      <c r="AF37">
        <v>2.6230983772819472</v>
      </c>
      <c r="AG37">
        <v>12.477556000000002</v>
      </c>
      <c r="AH37">
        <v>11.90692439281943</v>
      </c>
      <c r="AI37">
        <v>0</v>
      </c>
      <c r="AJ37">
        <v>0</v>
      </c>
      <c r="AK37">
        <v>15.424747044917257</v>
      </c>
      <c r="AL37">
        <v>0</v>
      </c>
      <c r="AM37">
        <v>0</v>
      </c>
      <c r="AN37">
        <v>0</v>
      </c>
      <c r="AO37">
        <v>0</v>
      </c>
      <c r="AP37">
        <v>1.7027400000000004</v>
      </c>
      <c r="AQ37">
        <v>0</v>
      </c>
      <c r="AR37">
        <v>0.39269565217391306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448.26288086243653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2.48</v>
      </c>
      <c r="L38">
        <v>204.39809625668448</v>
      </c>
      <c r="M38">
        <v>27.220000000000002</v>
      </c>
      <c r="N38">
        <v>35.130000000000003</v>
      </c>
      <c r="O38">
        <v>0</v>
      </c>
      <c r="P38">
        <v>30.81</v>
      </c>
      <c r="Q38">
        <v>3.3419566490919737</v>
      </c>
      <c r="R38">
        <v>3.45</v>
      </c>
      <c r="S38">
        <v>4.3</v>
      </c>
      <c r="T38">
        <v>0</v>
      </c>
      <c r="U38">
        <v>20.64</v>
      </c>
      <c r="V38">
        <v>2.9319533333333334</v>
      </c>
      <c r="W38">
        <v>10.057150948739732</v>
      </c>
      <c r="X38">
        <v>41.889999999999993</v>
      </c>
      <c r="Y38">
        <v>0</v>
      </c>
      <c r="Z38">
        <v>0</v>
      </c>
      <c r="AA38">
        <v>0</v>
      </c>
      <c r="AB38">
        <v>0.70876969242310561</v>
      </c>
      <c r="AC38">
        <v>2.8625969844510757</v>
      </c>
      <c r="AD38">
        <v>0</v>
      </c>
      <c r="AE38">
        <v>9.7505177895533688</v>
      </c>
      <c r="AF38">
        <v>2.6230983772819472</v>
      </c>
      <c r="AG38">
        <v>12.477556000000002</v>
      </c>
      <c r="AH38">
        <v>11.90692439281943</v>
      </c>
      <c r="AI38">
        <v>0</v>
      </c>
      <c r="AJ38">
        <v>0</v>
      </c>
      <c r="AK38">
        <v>15.424747044917257</v>
      </c>
      <c r="AL38">
        <v>0</v>
      </c>
      <c r="AM38">
        <v>0</v>
      </c>
      <c r="AN38">
        <v>0</v>
      </c>
      <c r="AO38">
        <v>0</v>
      </c>
      <c r="AP38">
        <v>1.7027400000000004</v>
      </c>
      <c r="AQ38">
        <v>0</v>
      </c>
      <c r="AR38">
        <v>0.39269565217391306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445.85176699301286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2.48</v>
      </c>
      <c r="L39">
        <v>212</v>
      </c>
      <c r="M39">
        <v>27.220000000000002</v>
      </c>
      <c r="N39">
        <v>35.130000000000003</v>
      </c>
      <c r="O39">
        <v>0</v>
      </c>
      <c r="P39">
        <v>30.81</v>
      </c>
      <c r="Q39">
        <v>3.3419566490919737</v>
      </c>
      <c r="R39">
        <v>3.45</v>
      </c>
      <c r="S39">
        <v>4.3</v>
      </c>
      <c r="T39">
        <v>0</v>
      </c>
      <c r="U39">
        <v>20.64</v>
      </c>
      <c r="V39">
        <v>2.9319533333333334</v>
      </c>
      <c r="W39">
        <v>10.057150948739732</v>
      </c>
      <c r="X39">
        <v>41.889999999999993</v>
      </c>
      <c r="Y39">
        <v>0</v>
      </c>
      <c r="Z39">
        <v>0</v>
      </c>
      <c r="AA39">
        <v>0</v>
      </c>
      <c r="AB39">
        <v>0.70876969242310561</v>
      </c>
      <c r="AC39">
        <v>2.8625969844510757</v>
      </c>
      <c r="AD39">
        <v>0</v>
      </c>
      <c r="AE39">
        <v>9.7505177895533688</v>
      </c>
      <c r="AF39">
        <v>2.6230983772819472</v>
      </c>
      <c r="AG39">
        <v>12.477556000000002</v>
      </c>
      <c r="AH39">
        <v>6.9183495248152065</v>
      </c>
      <c r="AI39">
        <v>0</v>
      </c>
      <c r="AJ39">
        <v>0</v>
      </c>
      <c r="AK39">
        <v>15.424747044917257</v>
      </c>
      <c r="AL39">
        <v>0</v>
      </c>
      <c r="AM39">
        <v>0</v>
      </c>
      <c r="AN39">
        <v>0</v>
      </c>
      <c r="AO39">
        <v>0</v>
      </c>
      <c r="AP39">
        <v>1.7027400000000004</v>
      </c>
      <c r="AQ39">
        <v>0</v>
      </c>
      <c r="AR39">
        <v>0.39269565217391306</v>
      </c>
      <c r="AS39">
        <v>1.352963871543265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448.46509586832417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</v>
      </c>
      <c r="L40">
        <v>212</v>
      </c>
      <c r="M40">
        <v>27.220000000000002</v>
      </c>
      <c r="N40">
        <v>35.130000000000003</v>
      </c>
      <c r="O40">
        <v>0</v>
      </c>
      <c r="P40">
        <v>30.81</v>
      </c>
      <c r="Q40">
        <v>3.3419566490919737</v>
      </c>
      <c r="R40">
        <v>3.45</v>
      </c>
      <c r="S40">
        <v>4.3</v>
      </c>
      <c r="T40">
        <v>0</v>
      </c>
      <c r="U40">
        <v>20.64</v>
      </c>
      <c r="V40">
        <v>2.9319533333333334</v>
      </c>
      <c r="W40">
        <v>10.057150948739732</v>
      </c>
      <c r="X40">
        <v>41.889999999999993</v>
      </c>
      <c r="Y40">
        <v>0</v>
      </c>
      <c r="Z40">
        <v>0</v>
      </c>
      <c r="AA40">
        <v>0</v>
      </c>
      <c r="AB40">
        <v>0.70876969242310561</v>
      </c>
      <c r="AC40">
        <v>2.8625969844510757</v>
      </c>
      <c r="AD40">
        <v>0</v>
      </c>
      <c r="AE40">
        <v>9.7505177895533688</v>
      </c>
      <c r="AF40">
        <v>2.6230983772819472</v>
      </c>
      <c r="AG40">
        <v>12.477556000000002</v>
      </c>
      <c r="AH40">
        <v>6.9183495248152065</v>
      </c>
      <c r="AI40">
        <v>0</v>
      </c>
      <c r="AJ40">
        <v>0</v>
      </c>
      <c r="AK40">
        <v>15.424747044917257</v>
      </c>
      <c r="AL40">
        <v>0</v>
      </c>
      <c r="AM40">
        <v>0</v>
      </c>
      <c r="AN40">
        <v>0</v>
      </c>
      <c r="AO40">
        <v>0</v>
      </c>
      <c r="AP40">
        <v>1.7027400000000004</v>
      </c>
      <c r="AQ40">
        <v>0</v>
      </c>
      <c r="AR40">
        <v>0.39269565217391306</v>
      </c>
      <c r="AS40">
        <v>1.352963871543265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448.46509586832417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2.48</v>
      </c>
      <c r="L41">
        <v>212</v>
      </c>
      <c r="M41">
        <v>27.220000000000002</v>
      </c>
      <c r="N41">
        <v>35.130000000000003</v>
      </c>
      <c r="O41">
        <v>0</v>
      </c>
      <c r="P41">
        <v>30.81</v>
      </c>
      <c r="Q41">
        <v>3.3419566490919737</v>
      </c>
      <c r="R41">
        <v>3.45</v>
      </c>
      <c r="S41">
        <v>4.3</v>
      </c>
      <c r="T41">
        <v>0</v>
      </c>
      <c r="U41">
        <v>20.64</v>
      </c>
      <c r="V41">
        <v>2.9319533333333334</v>
      </c>
      <c r="W41">
        <v>10.057150948739732</v>
      </c>
      <c r="X41">
        <v>41.889999999999993</v>
      </c>
      <c r="Y41">
        <v>0</v>
      </c>
      <c r="Z41">
        <v>0</v>
      </c>
      <c r="AA41">
        <v>0</v>
      </c>
      <c r="AB41">
        <v>0.70876969242310561</v>
      </c>
      <c r="AC41">
        <v>0</v>
      </c>
      <c r="AD41">
        <v>0</v>
      </c>
      <c r="AE41">
        <v>9.7505177895533688</v>
      </c>
      <c r="AF41">
        <v>2.6230983772819472</v>
      </c>
      <c r="AG41">
        <v>12.477556000000002</v>
      </c>
      <c r="AH41">
        <v>0</v>
      </c>
      <c r="AI41">
        <v>0</v>
      </c>
      <c r="AJ41">
        <v>0</v>
      </c>
      <c r="AK41">
        <v>15.424747044917257</v>
      </c>
      <c r="AL41">
        <v>0</v>
      </c>
      <c r="AM41">
        <v>0</v>
      </c>
      <c r="AN41">
        <v>0</v>
      </c>
      <c r="AO41">
        <v>0</v>
      </c>
      <c r="AP41">
        <v>1.7027400000000004</v>
      </c>
      <c r="AQ41">
        <v>0</v>
      </c>
      <c r="AR41">
        <v>0.39269565217391306</v>
      </c>
      <c r="AS41">
        <v>1.352963871543265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438.68414935905787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2.48</v>
      </c>
      <c r="L42">
        <v>212</v>
      </c>
      <c r="M42">
        <v>27.220000000000002</v>
      </c>
      <c r="N42">
        <v>35.130000000000003</v>
      </c>
      <c r="O42">
        <v>0</v>
      </c>
      <c r="P42">
        <v>30.81</v>
      </c>
      <c r="Q42">
        <v>3.3419566490919737</v>
      </c>
      <c r="R42">
        <v>3.45</v>
      </c>
      <c r="S42">
        <v>4.3</v>
      </c>
      <c r="T42">
        <v>0</v>
      </c>
      <c r="U42">
        <v>20.64</v>
      </c>
      <c r="V42">
        <v>2.9319533333333334</v>
      </c>
      <c r="W42">
        <v>10.057150948739732</v>
      </c>
      <c r="X42">
        <v>41.889999999999993</v>
      </c>
      <c r="Y42">
        <v>0</v>
      </c>
      <c r="Z42">
        <v>0</v>
      </c>
      <c r="AA42">
        <v>0</v>
      </c>
      <c r="AB42">
        <v>0.70876969242310561</v>
      </c>
      <c r="AC42">
        <v>0</v>
      </c>
      <c r="AD42">
        <v>0</v>
      </c>
      <c r="AE42">
        <v>9.7505177895533688</v>
      </c>
      <c r="AF42">
        <v>2.6230983772819472</v>
      </c>
      <c r="AG42">
        <v>12.477556000000002</v>
      </c>
      <c r="AH42">
        <v>0</v>
      </c>
      <c r="AI42">
        <v>0</v>
      </c>
      <c r="AJ42">
        <v>0</v>
      </c>
      <c r="AK42">
        <v>15.424747044917257</v>
      </c>
      <c r="AL42">
        <v>0</v>
      </c>
      <c r="AM42">
        <v>0</v>
      </c>
      <c r="AN42">
        <v>0</v>
      </c>
      <c r="AO42">
        <v>0</v>
      </c>
      <c r="AP42">
        <v>1.7027400000000004</v>
      </c>
      <c r="AQ42">
        <v>0</v>
      </c>
      <c r="AR42">
        <v>0.39269565217391306</v>
      </c>
      <c r="AS42">
        <v>1.352963871543265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438.68414935905787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2.48</v>
      </c>
      <c r="L43">
        <v>212</v>
      </c>
      <c r="M43">
        <v>27.220000000000002</v>
      </c>
      <c r="N43">
        <v>35.130000000000003</v>
      </c>
      <c r="O43">
        <v>0</v>
      </c>
      <c r="P43">
        <v>30.81</v>
      </c>
      <c r="Q43">
        <v>3.3419566490919737</v>
      </c>
      <c r="R43">
        <v>3.45</v>
      </c>
      <c r="S43">
        <v>4.3</v>
      </c>
      <c r="T43">
        <v>0</v>
      </c>
      <c r="U43">
        <v>20.64</v>
      </c>
      <c r="V43">
        <v>2.9319533333333334</v>
      </c>
      <c r="W43">
        <v>10.057150948739732</v>
      </c>
      <c r="X43">
        <v>41.889999999999993</v>
      </c>
      <c r="Y43">
        <v>0</v>
      </c>
      <c r="Z43">
        <v>0</v>
      </c>
      <c r="AA43">
        <v>0</v>
      </c>
      <c r="AB43">
        <v>0.70876969242310561</v>
      </c>
      <c r="AC43">
        <v>0</v>
      </c>
      <c r="AD43">
        <v>0</v>
      </c>
      <c r="AE43">
        <v>4.8752588947766844</v>
      </c>
      <c r="AF43">
        <v>2.6230983772819472</v>
      </c>
      <c r="AG43">
        <v>12.477556000000002</v>
      </c>
      <c r="AH43">
        <v>0</v>
      </c>
      <c r="AI43">
        <v>0</v>
      </c>
      <c r="AJ43">
        <v>0</v>
      </c>
      <c r="AK43">
        <v>15.424747044917257</v>
      </c>
      <c r="AL43">
        <v>0</v>
      </c>
      <c r="AM43">
        <v>0</v>
      </c>
      <c r="AN43">
        <v>0</v>
      </c>
      <c r="AO43">
        <v>0</v>
      </c>
      <c r="AP43">
        <v>1.7027400000000004</v>
      </c>
      <c r="AQ43">
        <v>0</v>
      </c>
      <c r="AR43">
        <v>0.65347010869565214</v>
      </c>
      <c r="AS43">
        <v>1.352963871543265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434.06966492080289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2.48</v>
      </c>
      <c r="L44">
        <v>212</v>
      </c>
      <c r="M44">
        <v>27.220000000000002</v>
      </c>
      <c r="N44">
        <v>35.130000000000003</v>
      </c>
      <c r="O44">
        <v>0</v>
      </c>
      <c r="P44">
        <v>30.81</v>
      </c>
      <c r="Q44">
        <v>3.3419566490919737</v>
      </c>
      <c r="R44">
        <v>3.45</v>
      </c>
      <c r="S44">
        <v>4.3</v>
      </c>
      <c r="T44">
        <v>0</v>
      </c>
      <c r="U44">
        <v>20.64</v>
      </c>
      <c r="V44">
        <v>2.9319533333333334</v>
      </c>
      <c r="W44">
        <v>10.057150948739732</v>
      </c>
      <c r="X44">
        <v>41.889999999999993</v>
      </c>
      <c r="Y44">
        <v>0</v>
      </c>
      <c r="Z44">
        <v>0</v>
      </c>
      <c r="AA44">
        <v>0</v>
      </c>
      <c r="AB44">
        <v>0.70876969242310561</v>
      </c>
      <c r="AC44">
        <v>0</v>
      </c>
      <c r="AD44">
        <v>0</v>
      </c>
      <c r="AE44">
        <v>4.8752588947766844</v>
      </c>
      <c r="AF44">
        <v>2.6230983772819472</v>
      </c>
      <c r="AG44">
        <v>12.477556000000002</v>
      </c>
      <c r="AH44">
        <v>0</v>
      </c>
      <c r="AI44">
        <v>0</v>
      </c>
      <c r="AJ44">
        <v>0</v>
      </c>
      <c r="AK44">
        <v>15.424747044917257</v>
      </c>
      <c r="AL44">
        <v>0</v>
      </c>
      <c r="AM44">
        <v>0</v>
      </c>
      <c r="AN44">
        <v>0</v>
      </c>
      <c r="AO44">
        <v>0</v>
      </c>
      <c r="AP44">
        <v>1.7027400000000004</v>
      </c>
      <c r="AQ44">
        <v>0</v>
      </c>
      <c r="AR44">
        <v>10.449385869565219</v>
      </c>
      <c r="AS44">
        <v>5.5683206958073148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448.0809375059365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2.48</v>
      </c>
      <c r="L45">
        <v>212</v>
      </c>
      <c r="M45">
        <v>27.220000000000002</v>
      </c>
      <c r="N45">
        <v>35.130000000000003</v>
      </c>
      <c r="O45">
        <v>0</v>
      </c>
      <c r="P45">
        <v>30.807273692593572</v>
      </c>
      <c r="Q45">
        <v>3.3419566490919737</v>
      </c>
      <c r="R45">
        <v>3.45</v>
      </c>
      <c r="S45">
        <v>4.3</v>
      </c>
      <c r="T45">
        <v>0</v>
      </c>
      <c r="U45">
        <v>20.64</v>
      </c>
      <c r="V45">
        <v>2.9319533333333334</v>
      </c>
      <c r="W45">
        <v>10.057150948739732</v>
      </c>
      <c r="X45">
        <v>41.889999999999993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0</v>
      </c>
      <c r="AE45">
        <v>4.8752588947766844</v>
      </c>
      <c r="AF45">
        <v>2.6230983772819472</v>
      </c>
      <c r="AG45">
        <v>12.477556000000002</v>
      </c>
      <c r="AH45">
        <v>0</v>
      </c>
      <c r="AI45">
        <v>0</v>
      </c>
      <c r="AJ45">
        <v>0</v>
      </c>
      <c r="AK45">
        <v>15.424747044917257</v>
      </c>
      <c r="AL45">
        <v>0</v>
      </c>
      <c r="AM45">
        <v>0</v>
      </c>
      <c r="AN45">
        <v>0</v>
      </c>
      <c r="AO45">
        <v>0</v>
      </c>
      <c r="AP45">
        <v>1.7027400000000004</v>
      </c>
      <c r="AQ45">
        <v>0</v>
      </c>
      <c r="AR45">
        <v>10.449385869565219</v>
      </c>
      <c r="AS45">
        <v>5.5683206958073148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448.07821119853008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2.48</v>
      </c>
      <c r="L46">
        <v>212</v>
      </c>
      <c r="M46">
        <v>27.220000000000002</v>
      </c>
      <c r="N46">
        <v>35.130000000000003</v>
      </c>
      <c r="O46">
        <v>0</v>
      </c>
      <c r="P46">
        <v>30.807273692593572</v>
      </c>
      <c r="Q46">
        <v>3.3419566490919737</v>
      </c>
      <c r="R46">
        <v>3.45</v>
      </c>
      <c r="S46">
        <v>4.3</v>
      </c>
      <c r="T46">
        <v>0</v>
      </c>
      <c r="U46">
        <v>20.64</v>
      </c>
      <c r="V46">
        <v>2.9319533333333334</v>
      </c>
      <c r="W46">
        <v>10.057150948739732</v>
      </c>
      <c r="X46">
        <v>41.889999999999993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0</v>
      </c>
      <c r="AE46">
        <v>4.8752588947766844</v>
      </c>
      <c r="AF46">
        <v>2.6230983772819472</v>
      </c>
      <c r="AG46">
        <v>12.477556000000002</v>
      </c>
      <c r="AH46">
        <v>0</v>
      </c>
      <c r="AI46">
        <v>0</v>
      </c>
      <c r="AJ46">
        <v>0</v>
      </c>
      <c r="AK46">
        <v>15.424747044917257</v>
      </c>
      <c r="AL46">
        <v>0</v>
      </c>
      <c r="AM46">
        <v>0</v>
      </c>
      <c r="AN46">
        <v>0</v>
      </c>
      <c r="AO46">
        <v>0</v>
      </c>
      <c r="AP46">
        <v>1.7027400000000004</v>
      </c>
      <c r="AQ46">
        <v>0</v>
      </c>
      <c r="AR46">
        <v>0.81607065217391306</v>
      </c>
      <c r="AS46">
        <v>5.5683206958073148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438.44489598113876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2.48</v>
      </c>
      <c r="L47">
        <v>212</v>
      </c>
      <c r="M47">
        <v>27.220000000000002</v>
      </c>
      <c r="N47">
        <v>35.130000000000003</v>
      </c>
      <c r="O47">
        <v>0</v>
      </c>
      <c r="P47">
        <v>30.807273692593572</v>
      </c>
      <c r="Q47">
        <v>3.3419566490919737</v>
      </c>
      <c r="R47">
        <v>3.45</v>
      </c>
      <c r="S47">
        <v>4.3</v>
      </c>
      <c r="T47">
        <v>0</v>
      </c>
      <c r="U47">
        <v>20.64</v>
      </c>
      <c r="V47">
        <v>2.9319533333333334</v>
      </c>
      <c r="W47">
        <v>10.057150948739732</v>
      </c>
      <c r="X47">
        <v>41.889999999999993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0</v>
      </c>
      <c r="AE47">
        <v>4.8752588947766844</v>
      </c>
      <c r="AF47">
        <v>2.6230983772819472</v>
      </c>
      <c r="AG47">
        <v>12.477556000000002</v>
      </c>
      <c r="AH47">
        <v>0</v>
      </c>
      <c r="AI47">
        <v>0</v>
      </c>
      <c r="AJ47">
        <v>0</v>
      </c>
      <c r="AK47">
        <v>15.424747044917257</v>
      </c>
      <c r="AL47">
        <v>0</v>
      </c>
      <c r="AM47">
        <v>0</v>
      </c>
      <c r="AN47">
        <v>0</v>
      </c>
      <c r="AO47">
        <v>0</v>
      </c>
      <c r="AP47">
        <v>1.7027400000000004</v>
      </c>
      <c r="AQ47">
        <v>0</v>
      </c>
      <c r="AR47">
        <v>0.19634782608695653</v>
      </c>
      <c r="AS47">
        <v>5.5683206958073148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437.8251731550518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2.48</v>
      </c>
      <c r="L48">
        <v>212</v>
      </c>
      <c r="M48">
        <v>27.220000000000002</v>
      </c>
      <c r="N48">
        <v>35.130000000000003</v>
      </c>
      <c r="O48">
        <v>0</v>
      </c>
      <c r="P48">
        <v>30.807273692593572</v>
      </c>
      <c r="Q48">
        <v>3.3419566490919737</v>
      </c>
      <c r="R48">
        <v>3.45</v>
      </c>
      <c r="S48">
        <v>4.3</v>
      </c>
      <c r="T48">
        <v>0</v>
      </c>
      <c r="U48">
        <v>20.64</v>
      </c>
      <c r="V48">
        <v>2.9319533333333334</v>
      </c>
      <c r="W48">
        <v>10.057150948739732</v>
      </c>
      <c r="X48">
        <v>41.889999999999993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0</v>
      </c>
      <c r="AE48">
        <v>4.8752588947766844</v>
      </c>
      <c r="AF48">
        <v>2.6230983772819472</v>
      </c>
      <c r="AG48">
        <v>12.477556000000002</v>
      </c>
      <c r="AH48">
        <v>0</v>
      </c>
      <c r="AI48">
        <v>0</v>
      </c>
      <c r="AJ48">
        <v>0</v>
      </c>
      <c r="AK48">
        <v>15.424747044917257</v>
      </c>
      <c r="AL48">
        <v>0</v>
      </c>
      <c r="AM48">
        <v>0</v>
      </c>
      <c r="AN48">
        <v>0</v>
      </c>
      <c r="AO48">
        <v>0</v>
      </c>
      <c r="AP48">
        <v>1.7027400000000004</v>
      </c>
      <c r="AQ48">
        <v>0</v>
      </c>
      <c r="AR48">
        <v>0.19634782608695653</v>
      </c>
      <c r="AS48">
        <v>3.1814592625631879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435.43831172180768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2.48</v>
      </c>
      <c r="L49">
        <v>212</v>
      </c>
      <c r="M49">
        <v>27.220000000000002</v>
      </c>
      <c r="N49">
        <v>35.130000000000003</v>
      </c>
      <c r="O49">
        <v>0</v>
      </c>
      <c r="P49">
        <v>30.807273692593572</v>
      </c>
      <c r="Q49">
        <v>3.3419566490919737</v>
      </c>
      <c r="R49">
        <v>3.45</v>
      </c>
      <c r="S49">
        <v>4.3</v>
      </c>
      <c r="T49">
        <v>0</v>
      </c>
      <c r="U49">
        <v>20.64</v>
      </c>
      <c r="V49">
        <v>2.9319533333333334</v>
      </c>
      <c r="W49">
        <v>5.5217951219512198</v>
      </c>
      <c r="X49">
        <v>24.119999999999997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0</v>
      </c>
      <c r="AE49">
        <v>4.8752588947766844</v>
      </c>
      <c r="AF49">
        <v>2.6230983772819472</v>
      </c>
      <c r="AG49">
        <v>12.477556000000002</v>
      </c>
      <c r="AH49">
        <v>0</v>
      </c>
      <c r="AI49">
        <v>0</v>
      </c>
      <c r="AJ49">
        <v>0</v>
      </c>
      <c r="AK49">
        <v>15.424747044917257</v>
      </c>
      <c r="AL49">
        <v>0</v>
      </c>
      <c r="AM49">
        <v>0</v>
      </c>
      <c r="AN49">
        <v>0</v>
      </c>
      <c r="AO49">
        <v>0</v>
      </c>
      <c r="AP49">
        <v>1.7027400000000004</v>
      </c>
      <c r="AQ49">
        <v>0</v>
      </c>
      <c r="AR49">
        <v>0.19634782608695653</v>
      </c>
      <c r="AS49">
        <v>3.1814592625631879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413.13295589501922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2.48</v>
      </c>
      <c r="L50">
        <v>212</v>
      </c>
      <c r="M50">
        <v>27.220000000000002</v>
      </c>
      <c r="N50">
        <v>35.130000000000003</v>
      </c>
      <c r="O50">
        <v>0</v>
      </c>
      <c r="P50">
        <v>30.807273692593572</v>
      </c>
      <c r="Q50">
        <v>3.3419566490919737</v>
      </c>
      <c r="R50">
        <v>3.45</v>
      </c>
      <c r="S50">
        <v>4.3</v>
      </c>
      <c r="T50">
        <v>0</v>
      </c>
      <c r="U50">
        <v>20.64</v>
      </c>
      <c r="V50">
        <v>2.9319533333333334</v>
      </c>
      <c r="W50">
        <v>5.5217951219512198</v>
      </c>
      <c r="X50">
        <v>24.119999999999997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0</v>
      </c>
      <c r="AE50">
        <v>4.8752588947766844</v>
      </c>
      <c r="AF50">
        <v>2.6230983772819472</v>
      </c>
      <c r="AG50">
        <v>12.477556000000002</v>
      </c>
      <c r="AH50">
        <v>0</v>
      </c>
      <c r="AI50">
        <v>0</v>
      </c>
      <c r="AJ50">
        <v>0</v>
      </c>
      <c r="AK50">
        <v>15.424747044917257</v>
      </c>
      <c r="AL50">
        <v>0</v>
      </c>
      <c r="AM50">
        <v>0</v>
      </c>
      <c r="AN50">
        <v>0</v>
      </c>
      <c r="AO50">
        <v>0</v>
      </c>
      <c r="AP50">
        <v>1.7027400000000004</v>
      </c>
      <c r="AQ50">
        <v>0</v>
      </c>
      <c r="AR50">
        <v>0.19634782608695653</v>
      </c>
      <c r="AS50">
        <v>1.352963871543265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411.30446050399928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2.48</v>
      </c>
      <c r="L51">
        <v>212</v>
      </c>
      <c r="M51">
        <v>27.220000000000002</v>
      </c>
      <c r="N51">
        <v>35.130000000000003</v>
      </c>
      <c r="O51">
        <v>0</v>
      </c>
      <c r="P51">
        <v>30.807273692593572</v>
      </c>
      <c r="Q51">
        <v>3.3419566490919737</v>
      </c>
      <c r="R51">
        <v>3.45</v>
      </c>
      <c r="S51">
        <v>4.3</v>
      </c>
      <c r="T51">
        <v>0</v>
      </c>
      <c r="U51">
        <v>20.64</v>
      </c>
      <c r="V51">
        <v>2.9319533333333334</v>
      </c>
      <c r="W51">
        <v>5.5217951219512198</v>
      </c>
      <c r="X51">
        <v>24.119999999999997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0</v>
      </c>
      <c r="AE51">
        <v>4.8752588947766844</v>
      </c>
      <c r="AF51">
        <v>2.6230983772819472</v>
      </c>
      <c r="AG51">
        <v>12.477556000000002</v>
      </c>
      <c r="AH51">
        <v>0</v>
      </c>
      <c r="AI51">
        <v>0</v>
      </c>
      <c r="AJ51">
        <v>0</v>
      </c>
      <c r="AK51">
        <v>15.424747044917257</v>
      </c>
      <c r="AL51">
        <v>0</v>
      </c>
      <c r="AM51">
        <v>0</v>
      </c>
      <c r="AN51">
        <v>0</v>
      </c>
      <c r="AO51">
        <v>0</v>
      </c>
      <c r="AP51">
        <v>3.5220640000000007</v>
      </c>
      <c r="AQ51">
        <v>0</v>
      </c>
      <c r="AR51">
        <v>0.19634782608695653</v>
      </c>
      <c r="AS51">
        <v>1.352963871543265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413.12378450399927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2.48</v>
      </c>
      <c r="L52">
        <v>212</v>
      </c>
      <c r="M52">
        <v>27.220000000000002</v>
      </c>
      <c r="N52">
        <v>35.130000000000003</v>
      </c>
      <c r="O52">
        <v>0</v>
      </c>
      <c r="P52">
        <v>30.807273692593572</v>
      </c>
      <c r="Q52">
        <v>3.3419566490919737</v>
      </c>
      <c r="R52">
        <v>3.45</v>
      </c>
      <c r="S52">
        <v>4.3</v>
      </c>
      <c r="T52">
        <v>0</v>
      </c>
      <c r="U52">
        <v>20.64</v>
      </c>
      <c r="V52">
        <v>2.9319533333333334</v>
      </c>
      <c r="W52">
        <v>5.5217951219512198</v>
      </c>
      <c r="X52">
        <v>24.119999999999997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0</v>
      </c>
      <c r="AE52">
        <v>4.8752588947766844</v>
      </c>
      <c r="AF52">
        <v>2.6230983772819472</v>
      </c>
      <c r="AG52">
        <v>12.477556000000002</v>
      </c>
      <c r="AH52">
        <v>0</v>
      </c>
      <c r="AI52">
        <v>0</v>
      </c>
      <c r="AJ52">
        <v>0</v>
      </c>
      <c r="AK52">
        <v>15.424747044917257</v>
      </c>
      <c r="AL52">
        <v>0</v>
      </c>
      <c r="AM52">
        <v>0</v>
      </c>
      <c r="AN52">
        <v>0</v>
      </c>
      <c r="AO52">
        <v>0</v>
      </c>
      <c r="AP52">
        <v>1.7027400000000004</v>
      </c>
      <c r="AQ52">
        <v>0</v>
      </c>
      <c r="AR52">
        <v>0.19634782608695653</v>
      </c>
      <c r="AS52">
        <v>1.352963871543265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411.30446050399928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2.48</v>
      </c>
      <c r="L53">
        <v>212</v>
      </c>
      <c r="M53">
        <v>27.220000000000002</v>
      </c>
      <c r="N53">
        <v>35.130000000000003</v>
      </c>
      <c r="O53">
        <v>0</v>
      </c>
      <c r="P53">
        <v>30.807273692593572</v>
      </c>
      <c r="Q53">
        <v>3.3419566490919737</v>
      </c>
      <c r="R53">
        <v>3.45</v>
      </c>
      <c r="S53">
        <v>4.3</v>
      </c>
      <c r="T53">
        <v>0</v>
      </c>
      <c r="U53">
        <v>20.64</v>
      </c>
      <c r="V53">
        <v>2.9319533333333334</v>
      </c>
      <c r="W53">
        <v>5.5217951219512198</v>
      </c>
      <c r="X53">
        <v>24.119999999999997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0</v>
      </c>
      <c r="AE53">
        <v>4.8752588947766844</v>
      </c>
      <c r="AF53">
        <v>2.6230983772819472</v>
      </c>
      <c r="AG53">
        <v>12.477556000000002</v>
      </c>
      <c r="AH53">
        <v>0</v>
      </c>
      <c r="AI53">
        <v>0</v>
      </c>
      <c r="AJ53">
        <v>0</v>
      </c>
      <c r="AK53">
        <v>15.424747044917257</v>
      </c>
      <c r="AL53">
        <v>0</v>
      </c>
      <c r="AM53">
        <v>0</v>
      </c>
      <c r="AN53">
        <v>0</v>
      </c>
      <c r="AO53">
        <v>0</v>
      </c>
      <c r="AP53">
        <v>1.7027400000000004</v>
      </c>
      <c r="AQ53">
        <v>0</v>
      </c>
      <c r="AR53">
        <v>0.19634782608695653</v>
      </c>
      <c r="AS53">
        <v>1.352963871543265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411.30446050399928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2.48</v>
      </c>
      <c r="L54">
        <v>212</v>
      </c>
      <c r="M54">
        <v>27.220000000000002</v>
      </c>
      <c r="N54">
        <v>35.130000000000003</v>
      </c>
      <c r="O54">
        <v>0</v>
      </c>
      <c r="P54">
        <v>30.807273692593572</v>
      </c>
      <c r="Q54">
        <v>3.3419566490919737</v>
      </c>
      <c r="R54">
        <v>3.45</v>
      </c>
      <c r="S54">
        <v>4.3</v>
      </c>
      <c r="T54">
        <v>0</v>
      </c>
      <c r="U54">
        <v>20.64</v>
      </c>
      <c r="V54">
        <v>2.9319533333333334</v>
      </c>
      <c r="W54">
        <v>5.5217951219512198</v>
      </c>
      <c r="X54">
        <v>24.119999999999997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0</v>
      </c>
      <c r="AE54">
        <v>4.8752588947766844</v>
      </c>
      <c r="AF54">
        <v>2.6230983772819472</v>
      </c>
      <c r="AG54">
        <v>12.477556000000002</v>
      </c>
      <c r="AH54">
        <v>0</v>
      </c>
      <c r="AI54">
        <v>0</v>
      </c>
      <c r="AJ54">
        <v>0</v>
      </c>
      <c r="AK54">
        <v>15.424747044917257</v>
      </c>
      <c r="AL54">
        <v>0</v>
      </c>
      <c r="AM54">
        <v>0</v>
      </c>
      <c r="AN54">
        <v>0</v>
      </c>
      <c r="AO54">
        <v>0</v>
      </c>
      <c r="AP54">
        <v>1.7027400000000004</v>
      </c>
      <c r="AQ54">
        <v>0</v>
      </c>
      <c r="AR54">
        <v>0.19634782608695653</v>
      </c>
      <c r="AS54">
        <v>1.352963871543265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411.30446050399928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2.4799999999999995</v>
      </c>
      <c r="L55">
        <v>212</v>
      </c>
      <c r="M55">
        <v>27.220000000000002</v>
      </c>
      <c r="N55">
        <v>35.130000000000003</v>
      </c>
      <c r="O55">
        <v>0</v>
      </c>
      <c r="P55">
        <v>30.807273692593572</v>
      </c>
      <c r="Q55">
        <v>3.3419566490919737</v>
      </c>
      <c r="R55">
        <v>3.45</v>
      </c>
      <c r="S55">
        <v>4.3</v>
      </c>
      <c r="T55">
        <v>0</v>
      </c>
      <c r="U55">
        <v>20.64</v>
      </c>
      <c r="V55">
        <v>2.9319533333333334</v>
      </c>
      <c r="W55">
        <v>5.5217951219512198</v>
      </c>
      <c r="X55">
        <v>24.119999999999997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0</v>
      </c>
      <c r="AE55">
        <v>4.8752588947766844</v>
      </c>
      <c r="AF55">
        <v>2.6230983772819472</v>
      </c>
      <c r="AG55">
        <v>12.477556000000002</v>
      </c>
      <c r="AH55">
        <v>0</v>
      </c>
      <c r="AI55">
        <v>0</v>
      </c>
      <c r="AJ55">
        <v>0</v>
      </c>
      <c r="AK55">
        <v>15.424747044917257</v>
      </c>
      <c r="AL55">
        <v>0</v>
      </c>
      <c r="AM55">
        <v>0</v>
      </c>
      <c r="AN55">
        <v>0</v>
      </c>
      <c r="AO55">
        <v>0</v>
      </c>
      <c r="AP55">
        <v>1.7027400000000004</v>
      </c>
      <c r="AQ55">
        <v>0</v>
      </c>
      <c r="AR55">
        <v>0.19634782608695653</v>
      </c>
      <c r="AS55">
        <v>1.352963871543265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411.30446050399928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2.4799999999999995</v>
      </c>
      <c r="L56">
        <v>212</v>
      </c>
      <c r="M56">
        <v>27.220000000000002</v>
      </c>
      <c r="N56">
        <v>35.130000000000003</v>
      </c>
      <c r="O56">
        <v>0</v>
      </c>
      <c r="P56">
        <v>30.807273692593572</v>
      </c>
      <c r="Q56">
        <v>3.3419566490919737</v>
      </c>
      <c r="R56">
        <v>3.45</v>
      </c>
      <c r="S56">
        <v>4.3</v>
      </c>
      <c r="T56">
        <v>0</v>
      </c>
      <c r="U56">
        <v>20.64</v>
      </c>
      <c r="V56">
        <v>2.9319533333333334</v>
      </c>
      <c r="W56">
        <v>5.5217951219512198</v>
      </c>
      <c r="X56">
        <v>24.119999999999997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0</v>
      </c>
      <c r="AE56">
        <v>4.8752588947766844</v>
      </c>
      <c r="AF56">
        <v>2.6230983772819472</v>
      </c>
      <c r="AG56">
        <v>12.477556000000002</v>
      </c>
      <c r="AH56">
        <v>0</v>
      </c>
      <c r="AI56">
        <v>0</v>
      </c>
      <c r="AJ56">
        <v>0</v>
      </c>
      <c r="AK56">
        <v>15.424747044917257</v>
      </c>
      <c r="AL56">
        <v>0</v>
      </c>
      <c r="AM56">
        <v>0</v>
      </c>
      <c r="AN56">
        <v>0</v>
      </c>
      <c r="AO56">
        <v>0</v>
      </c>
      <c r="AP56">
        <v>1.7027400000000004</v>
      </c>
      <c r="AQ56">
        <v>0</v>
      </c>
      <c r="AR56">
        <v>0.19634782608695653</v>
      </c>
      <c r="AS56">
        <v>1.352963871543265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411.30446050399928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2.4799999999999995</v>
      </c>
      <c r="L57">
        <v>212</v>
      </c>
      <c r="M57">
        <v>27.220000000000002</v>
      </c>
      <c r="N57">
        <v>35.130000000000003</v>
      </c>
      <c r="O57">
        <v>0</v>
      </c>
      <c r="P57">
        <v>30.807273692593572</v>
      </c>
      <c r="Q57">
        <v>3.3419566490919737</v>
      </c>
      <c r="R57">
        <v>3.45</v>
      </c>
      <c r="S57">
        <v>4.3</v>
      </c>
      <c r="T57">
        <v>0</v>
      </c>
      <c r="U57">
        <v>20.64</v>
      </c>
      <c r="V57">
        <v>2.9319533333333334</v>
      </c>
      <c r="W57">
        <v>5.5217951219512198</v>
      </c>
      <c r="X57">
        <v>24.119999999999997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0</v>
      </c>
      <c r="AE57">
        <v>4.8752588947766844</v>
      </c>
      <c r="AF57">
        <v>2.6230983772819472</v>
      </c>
      <c r="AG57">
        <v>12.477556000000002</v>
      </c>
      <c r="AH57">
        <v>0</v>
      </c>
      <c r="AI57">
        <v>0</v>
      </c>
      <c r="AJ57">
        <v>0</v>
      </c>
      <c r="AK57">
        <v>15.424747044917257</v>
      </c>
      <c r="AL57">
        <v>0</v>
      </c>
      <c r="AM57">
        <v>0</v>
      </c>
      <c r="AN57">
        <v>0</v>
      </c>
      <c r="AO57">
        <v>0</v>
      </c>
      <c r="AP57">
        <v>3.5220640000000007</v>
      </c>
      <c r="AQ57">
        <v>0</v>
      </c>
      <c r="AR57">
        <v>0.19634782608695653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413.12378450399927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2.48</v>
      </c>
      <c r="L58">
        <v>212</v>
      </c>
      <c r="M58">
        <v>27.220000000000002</v>
      </c>
      <c r="N58">
        <v>35.130000000000003</v>
      </c>
      <c r="O58">
        <v>0</v>
      </c>
      <c r="P58">
        <v>30.807273692593572</v>
      </c>
      <c r="Q58">
        <v>3.3419566490919737</v>
      </c>
      <c r="R58">
        <v>3.45</v>
      </c>
      <c r="S58">
        <v>4.3</v>
      </c>
      <c r="T58">
        <v>0</v>
      </c>
      <c r="U58">
        <v>20.64</v>
      </c>
      <c r="V58">
        <v>2.9319533333333334</v>
      </c>
      <c r="W58">
        <v>5.5217951219512198</v>
      </c>
      <c r="X58">
        <v>24.119999999999997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0</v>
      </c>
      <c r="AE58">
        <v>4.8752588947766844</v>
      </c>
      <c r="AF58">
        <v>2.6230983772819472</v>
      </c>
      <c r="AG58">
        <v>12.477556000000002</v>
      </c>
      <c r="AH58">
        <v>0</v>
      </c>
      <c r="AI58">
        <v>0</v>
      </c>
      <c r="AJ58">
        <v>0</v>
      </c>
      <c r="AK58">
        <v>15.424747044917257</v>
      </c>
      <c r="AL58">
        <v>0</v>
      </c>
      <c r="AM58">
        <v>0</v>
      </c>
      <c r="AN58">
        <v>0</v>
      </c>
      <c r="AO58">
        <v>0</v>
      </c>
      <c r="AP58">
        <v>1.7027400000000004</v>
      </c>
      <c r="AQ58">
        <v>0</v>
      </c>
      <c r="AR58">
        <v>0.19634782608695653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411.30446050399928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2.48</v>
      </c>
      <c r="L59">
        <v>212</v>
      </c>
      <c r="M59">
        <v>27.220000000000002</v>
      </c>
      <c r="N59">
        <v>35.130000000000003</v>
      </c>
      <c r="O59">
        <v>0</v>
      </c>
      <c r="P59">
        <v>30.807273692593572</v>
      </c>
      <c r="Q59">
        <v>6.0830691569914181</v>
      </c>
      <c r="R59">
        <v>6.2669324853228954</v>
      </c>
      <c r="S59">
        <v>7.62</v>
      </c>
      <c r="T59">
        <v>0</v>
      </c>
      <c r="U59">
        <v>20.64</v>
      </c>
      <c r="V59">
        <v>5.31</v>
      </c>
      <c r="W59">
        <v>10.057150948739732</v>
      </c>
      <c r="X59">
        <v>41.889999999999993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0</v>
      </c>
      <c r="AE59">
        <v>4.8752588947766844</v>
      </c>
      <c r="AF59">
        <v>2.6230983772819472</v>
      </c>
      <c r="AG59">
        <v>12.477556000000002</v>
      </c>
      <c r="AH59">
        <v>0</v>
      </c>
      <c r="AI59">
        <v>0</v>
      </c>
      <c r="AJ59">
        <v>0</v>
      </c>
      <c r="AK59">
        <v>15.424747044917257</v>
      </c>
      <c r="AL59">
        <v>0</v>
      </c>
      <c r="AM59">
        <v>0</v>
      </c>
      <c r="AN59">
        <v>0</v>
      </c>
      <c r="AO59">
        <v>0</v>
      </c>
      <c r="AP59">
        <v>1.7027400000000004</v>
      </c>
      <c r="AQ59">
        <v>0</v>
      </c>
      <c r="AR59">
        <v>0.19634782608695653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444.86590799067676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2.48</v>
      </c>
      <c r="L60">
        <v>212</v>
      </c>
      <c r="M60">
        <v>27.220000000000002</v>
      </c>
      <c r="N60">
        <v>35.130000000000003</v>
      </c>
      <c r="O60">
        <v>0</v>
      </c>
      <c r="P60">
        <v>30.807273692593572</v>
      </c>
      <c r="Q60">
        <v>3.3419566490919737</v>
      </c>
      <c r="R60">
        <v>3.45</v>
      </c>
      <c r="S60">
        <v>4.3</v>
      </c>
      <c r="T60">
        <v>0</v>
      </c>
      <c r="U60">
        <v>20.64</v>
      </c>
      <c r="V60">
        <v>5.3430672027570365</v>
      </c>
      <c r="W60">
        <v>10.057150948739732</v>
      </c>
      <c r="X60">
        <v>41.889999999999993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0</v>
      </c>
      <c r="AE60">
        <v>4.8752588947766844</v>
      </c>
      <c r="AF60">
        <v>2.6230983772819472</v>
      </c>
      <c r="AG60">
        <v>12.477556000000002</v>
      </c>
      <c r="AH60">
        <v>0</v>
      </c>
      <c r="AI60">
        <v>0</v>
      </c>
      <c r="AJ60">
        <v>0</v>
      </c>
      <c r="AK60">
        <v>15.424747044917257</v>
      </c>
      <c r="AL60">
        <v>0</v>
      </c>
      <c r="AM60">
        <v>0</v>
      </c>
      <c r="AN60">
        <v>0</v>
      </c>
      <c r="AO60">
        <v>0</v>
      </c>
      <c r="AP60">
        <v>1.7027400000000004</v>
      </c>
      <c r="AQ60">
        <v>0</v>
      </c>
      <c r="AR60">
        <v>0.19634782608695653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436.02093020021141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2.48</v>
      </c>
      <c r="L61">
        <v>212</v>
      </c>
      <c r="M61">
        <v>27.220000000000002</v>
      </c>
      <c r="N61">
        <v>35.130000000000003</v>
      </c>
      <c r="O61">
        <v>0</v>
      </c>
      <c r="P61">
        <v>30.807273692593572</v>
      </c>
      <c r="Q61">
        <v>3.3419566490919737</v>
      </c>
      <c r="R61">
        <v>3.45</v>
      </c>
      <c r="S61">
        <v>4.3</v>
      </c>
      <c r="T61">
        <v>0</v>
      </c>
      <c r="U61">
        <v>20.64</v>
      </c>
      <c r="V61">
        <v>2.9319533333333334</v>
      </c>
      <c r="W61">
        <v>10.057150948739732</v>
      </c>
      <c r="X61">
        <v>41.889999999999993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0</v>
      </c>
      <c r="AE61">
        <v>4.8752588947766844</v>
      </c>
      <c r="AF61">
        <v>2.6230983772819472</v>
      </c>
      <c r="AG61">
        <v>12.477556000000002</v>
      </c>
      <c r="AH61">
        <v>5.8844321013727559</v>
      </c>
      <c r="AI61">
        <v>0</v>
      </c>
      <c r="AJ61">
        <v>0</v>
      </c>
      <c r="AK61">
        <v>15.424747044917257</v>
      </c>
      <c r="AL61">
        <v>0</v>
      </c>
      <c r="AM61">
        <v>0</v>
      </c>
      <c r="AN61">
        <v>0</v>
      </c>
      <c r="AO61">
        <v>0</v>
      </c>
      <c r="AP61">
        <v>1.7027400000000004</v>
      </c>
      <c r="AQ61">
        <v>0</v>
      </c>
      <c r="AR61">
        <v>0.19634782608695653</v>
      </c>
      <c r="AS61">
        <v>1.352963871543265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439.49424843216048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2.48</v>
      </c>
      <c r="L62">
        <v>212</v>
      </c>
      <c r="M62">
        <v>27.220000000000002</v>
      </c>
      <c r="N62">
        <v>35.130000000000003</v>
      </c>
      <c r="O62">
        <v>0</v>
      </c>
      <c r="P62">
        <v>30.807273692593572</v>
      </c>
      <c r="Q62">
        <v>3.3419566490919737</v>
      </c>
      <c r="R62">
        <v>3.45</v>
      </c>
      <c r="S62">
        <v>4.3</v>
      </c>
      <c r="T62">
        <v>0</v>
      </c>
      <c r="U62">
        <v>20.64</v>
      </c>
      <c r="V62">
        <v>2.9319533333333334</v>
      </c>
      <c r="W62">
        <v>10.057150948739732</v>
      </c>
      <c r="X62">
        <v>41.889999999999993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0</v>
      </c>
      <c r="AE62">
        <v>4.8752588947766844</v>
      </c>
      <c r="AF62">
        <v>2.6230983772819472</v>
      </c>
      <c r="AG62">
        <v>12.477556000000002</v>
      </c>
      <c r="AH62">
        <v>5.8844321013727559</v>
      </c>
      <c r="AI62">
        <v>0</v>
      </c>
      <c r="AJ62">
        <v>0</v>
      </c>
      <c r="AK62">
        <v>15.424747044917257</v>
      </c>
      <c r="AL62">
        <v>0</v>
      </c>
      <c r="AM62">
        <v>0</v>
      </c>
      <c r="AN62">
        <v>0</v>
      </c>
      <c r="AO62">
        <v>0</v>
      </c>
      <c r="AP62">
        <v>1.7027400000000004</v>
      </c>
      <c r="AQ62">
        <v>0</v>
      </c>
      <c r="AR62">
        <v>0.19634782608695653</v>
      </c>
      <c r="AS62">
        <v>1.352963871543265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439.49424843216048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2.48</v>
      </c>
      <c r="L63">
        <v>212</v>
      </c>
      <c r="M63">
        <v>27.220000000000002</v>
      </c>
      <c r="N63">
        <v>35.130000000000003</v>
      </c>
      <c r="O63">
        <v>0</v>
      </c>
      <c r="P63">
        <v>30.807273692593572</v>
      </c>
      <c r="Q63">
        <v>3.3419566490919737</v>
      </c>
      <c r="R63">
        <v>3.45</v>
      </c>
      <c r="S63">
        <v>4.3</v>
      </c>
      <c r="T63">
        <v>0</v>
      </c>
      <c r="U63">
        <v>20.64</v>
      </c>
      <c r="V63">
        <v>2.9319533333333334</v>
      </c>
      <c r="W63">
        <v>10.057150948739732</v>
      </c>
      <c r="X63">
        <v>41.889999999999993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0</v>
      </c>
      <c r="AE63">
        <v>4.8752588947766844</v>
      </c>
      <c r="AF63">
        <v>2.6230983772819472</v>
      </c>
      <c r="AG63">
        <v>12.477556000000002</v>
      </c>
      <c r="AH63">
        <v>5.8844321013727559</v>
      </c>
      <c r="AI63">
        <v>0</v>
      </c>
      <c r="AJ63">
        <v>0</v>
      </c>
      <c r="AK63">
        <v>15.424747044917257</v>
      </c>
      <c r="AL63">
        <v>0</v>
      </c>
      <c r="AM63">
        <v>0</v>
      </c>
      <c r="AN63">
        <v>0</v>
      </c>
      <c r="AO63">
        <v>0</v>
      </c>
      <c r="AP63">
        <v>3.5220640000000007</v>
      </c>
      <c r="AQ63">
        <v>0</v>
      </c>
      <c r="AR63">
        <v>0.19634782608695653</v>
      </c>
      <c r="AS63">
        <v>1.352963871543265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441.31357243216047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2.48</v>
      </c>
      <c r="L64">
        <v>212</v>
      </c>
      <c r="M64">
        <v>27.220000000000002</v>
      </c>
      <c r="N64">
        <v>35.130000000000003</v>
      </c>
      <c r="O64">
        <v>0</v>
      </c>
      <c r="P64">
        <v>30.807273692593572</v>
      </c>
      <c r="Q64">
        <v>6.0830691569914181</v>
      </c>
      <c r="R64">
        <v>6.2669324853228954</v>
      </c>
      <c r="S64">
        <v>7.8100000000000005</v>
      </c>
      <c r="T64">
        <v>0</v>
      </c>
      <c r="U64">
        <v>20.64</v>
      </c>
      <c r="V64">
        <v>5.3430672027570365</v>
      </c>
      <c r="W64">
        <v>10.057150948739732</v>
      </c>
      <c r="X64">
        <v>41.889999999999993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0</v>
      </c>
      <c r="AE64">
        <v>9.7505177895533688</v>
      </c>
      <c r="AF64">
        <v>2.6230983772819472</v>
      </c>
      <c r="AG64">
        <v>12.477556000000002</v>
      </c>
      <c r="AH64">
        <v>5.8844321013727559</v>
      </c>
      <c r="AI64">
        <v>0</v>
      </c>
      <c r="AJ64">
        <v>0</v>
      </c>
      <c r="AK64">
        <v>15.424747044917257</v>
      </c>
      <c r="AL64">
        <v>0</v>
      </c>
      <c r="AM64">
        <v>0</v>
      </c>
      <c r="AN64">
        <v>0</v>
      </c>
      <c r="AO64">
        <v>0</v>
      </c>
      <c r="AP64">
        <v>1.7027400000000004</v>
      </c>
      <c r="AQ64">
        <v>0</v>
      </c>
      <c r="AR64">
        <v>0.19634782608695653</v>
      </c>
      <c r="AS64">
        <v>1.352963871543265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455.84866618958324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2.48</v>
      </c>
      <c r="L65">
        <v>240</v>
      </c>
      <c r="M65">
        <v>27.220000000000002</v>
      </c>
      <c r="N65">
        <v>35.130000000000003</v>
      </c>
      <c r="O65">
        <v>0</v>
      </c>
      <c r="P65">
        <v>30.807273692593572</v>
      </c>
      <c r="Q65">
        <v>6.0830691569914181</v>
      </c>
      <c r="R65">
        <v>6.2669324853228954</v>
      </c>
      <c r="S65">
        <v>7.8100000000000005</v>
      </c>
      <c r="T65">
        <v>0</v>
      </c>
      <c r="U65">
        <v>20.64</v>
      </c>
      <c r="V65">
        <v>5.3430672027570365</v>
      </c>
      <c r="W65">
        <v>10.057150948739732</v>
      </c>
      <c r="X65">
        <v>41.889999999999993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0</v>
      </c>
      <c r="AE65">
        <v>9.7505177895533688</v>
      </c>
      <c r="AF65">
        <v>2.6230983772819472</v>
      </c>
      <c r="AG65">
        <v>12.477556000000002</v>
      </c>
      <c r="AH65">
        <v>5.8844321013727559</v>
      </c>
      <c r="AI65">
        <v>0</v>
      </c>
      <c r="AJ65">
        <v>0</v>
      </c>
      <c r="AK65">
        <v>15.424747044917257</v>
      </c>
      <c r="AL65">
        <v>0</v>
      </c>
      <c r="AM65">
        <v>0</v>
      </c>
      <c r="AN65">
        <v>0</v>
      </c>
      <c r="AO65">
        <v>0</v>
      </c>
      <c r="AP65">
        <v>1.7027400000000004</v>
      </c>
      <c r="AQ65">
        <v>2.4392619047619046</v>
      </c>
      <c r="AR65">
        <v>0.19634782608695653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486.28792809434515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2.48</v>
      </c>
      <c r="L66">
        <v>300</v>
      </c>
      <c r="M66">
        <v>27.220000000000002</v>
      </c>
      <c r="N66">
        <v>35.130000000000003</v>
      </c>
      <c r="O66">
        <v>0</v>
      </c>
      <c r="P66">
        <v>30.807273692593572</v>
      </c>
      <c r="Q66">
        <v>6.0830691569914181</v>
      </c>
      <c r="R66">
        <v>6.2669324853228954</v>
      </c>
      <c r="S66">
        <v>7.8100000000000005</v>
      </c>
      <c r="T66">
        <v>0</v>
      </c>
      <c r="U66">
        <v>20.64</v>
      </c>
      <c r="V66">
        <v>5.3430672027570365</v>
      </c>
      <c r="W66">
        <v>10.057150948739732</v>
      </c>
      <c r="X66">
        <v>41.889999999999993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0</v>
      </c>
      <c r="AE66">
        <v>9.7505177895533688</v>
      </c>
      <c r="AF66">
        <v>2.6230983772819472</v>
      </c>
      <c r="AG66">
        <v>12.477556000000002</v>
      </c>
      <c r="AH66">
        <v>5.8844321013727559</v>
      </c>
      <c r="AI66">
        <v>0</v>
      </c>
      <c r="AJ66">
        <v>0</v>
      </c>
      <c r="AK66">
        <v>15.424747044917257</v>
      </c>
      <c r="AL66">
        <v>0</v>
      </c>
      <c r="AM66">
        <v>0</v>
      </c>
      <c r="AN66">
        <v>0</v>
      </c>
      <c r="AO66">
        <v>0</v>
      </c>
      <c r="AP66">
        <v>1.7027400000000004</v>
      </c>
      <c r="AQ66">
        <v>4.4152174603174599</v>
      </c>
      <c r="AR66">
        <v>0.19634782608695653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548.26388364990078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2.48</v>
      </c>
      <c r="L67">
        <v>360</v>
      </c>
      <c r="M67">
        <v>27.220000000000002</v>
      </c>
      <c r="N67">
        <v>35.130000000000003</v>
      </c>
      <c r="O67">
        <v>0</v>
      </c>
      <c r="P67">
        <v>30.807273692593572</v>
      </c>
      <c r="Q67">
        <v>6.0830691569914181</v>
      </c>
      <c r="R67">
        <v>6.2669324853228954</v>
      </c>
      <c r="S67">
        <v>7.8100000000000005</v>
      </c>
      <c r="T67">
        <v>0</v>
      </c>
      <c r="U67">
        <v>20.64</v>
      </c>
      <c r="V67">
        <v>5.3430672027570365</v>
      </c>
      <c r="W67">
        <v>10.057150948739732</v>
      </c>
      <c r="X67">
        <v>41.889999999999993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0</v>
      </c>
      <c r="AE67">
        <v>9.7505177895533688</v>
      </c>
      <c r="AF67">
        <v>2.6230983772819472</v>
      </c>
      <c r="AG67">
        <v>12.477556000000002</v>
      </c>
      <c r="AH67">
        <v>5.8844321013727559</v>
      </c>
      <c r="AI67">
        <v>0</v>
      </c>
      <c r="AJ67">
        <v>0</v>
      </c>
      <c r="AK67">
        <v>15.424747044917257</v>
      </c>
      <c r="AL67">
        <v>0</v>
      </c>
      <c r="AM67">
        <v>0</v>
      </c>
      <c r="AN67">
        <v>0</v>
      </c>
      <c r="AO67">
        <v>0</v>
      </c>
      <c r="AP67">
        <v>1.7027400000000004</v>
      </c>
      <c r="AQ67">
        <v>4.4152174603174599</v>
      </c>
      <c r="AR67">
        <v>0.19634782608695653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608.26388364990066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2.48</v>
      </c>
      <c r="L68">
        <v>372.32885358951802</v>
      </c>
      <c r="M68">
        <v>27.220000000000002</v>
      </c>
      <c r="N68">
        <v>35.130000000000003</v>
      </c>
      <c r="O68">
        <v>0</v>
      </c>
      <c r="P68">
        <v>30.807273692593572</v>
      </c>
      <c r="Q68">
        <v>6.0830691569914181</v>
      </c>
      <c r="R68">
        <v>6.2669324853228954</v>
      </c>
      <c r="S68">
        <v>7.8100000000000005</v>
      </c>
      <c r="T68">
        <v>0</v>
      </c>
      <c r="U68">
        <v>20.64</v>
      </c>
      <c r="V68">
        <v>5.3430672027570365</v>
      </c>
      <c r="W68">
        <v>10.057150948739732</v>
      </c>
      <c r="X68">
        <v>41.889999999999993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0</v>
      </c>
      <c r="AE68">
        <v>9.7505177895533688</v>
      </c>
      <c r="AF68">
        <v>2.6230983772819472</v>
      </c>
      <c r="AG68">
        <v>12.477556000000002</v>
      </c>
      <c r="AH68">
        <v>11.204351425554385</v>
      </c>
      <c r="AI68">
        <v>0</v>
      </c>
      <c r="AJ68">
        <v>0</v>
      </c>
      <c r="AK68">
        <v>15.424747044917257</v>
      </c>
      <c r="AL68">
        <v>0</v>
      </c>
      <c r="AM68">
        <v>0</v>
      </c>
      <c r="AN68">
        <v>0</v>
      </c>
      <c r="AO68">
        <v>0</v>
      </c>
      <c r="AP68">
        <v>1.7027400000000004</v>
      </c>
      <c r="AQ68">
        <v>9.1311238095238085</v>
      </c>
      <c r="AR68">
        <v>0.19634782608695653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630.62856291280673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4.5101369571819019</v>
      </c>
      <c r="L69">
        <v>372.32885358951802</v>
      </c>
      <c r="M69">
        <v>27.220000000000002</v>
      </c>
      <c r="N69">
        <v>35.130000000000003</v>
      </c>
      <c r="O69">
        <v>0</v>
      </c>
      <c r="P69">
        <v>30.807273692593572</v>
      </c>
      <c r="Q69">
        <v>6.0830691569914181</v>
      </c>
      <c r="R69">
        <v>6.2669324853228954</v>
      </c>
      <c r="S69">
        <v>7.8100000000000005</v>
      </c>
      <c r="T69">
        <v>0</v>
      </c>
      <c r="U69">
        <v>20.64</v>
      </c>
      <c r="V69">
        <v>5.3430672027570365</v>
      </c>
      <c r="W69">
        <v>10.057150948739732</v>
      </c>
      <c r="X69">
        <v>41.889999999999993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2.6999545798637401</v>
      </c>
      <c r="AE69">
        <v>9.7505177895533688</v>
      </c>
      <c r="AF69">
        <v>2.6230983772819472</v>
      </c>
      <c r="AG69">
        <v>12.477556000000002</v>
      </c>
      <c r="AH69">
        <v>16.806527138331575</v>
      </c>
      <c r="AI69">
        <v>0</v>
      </c>
      <c r="AJ69">
        <v>0</v>
      </c>
      <c r="AK69">
        <v>15.424747044917257</v>
      </c>
      <c r="AL69">
        <v>0</v>
      </c>
      <c r="AM69">
        <v>0</v>
      </c>
      <c r="AN69">
        <v>0</v>
      </c>
      <c r="AO69">
        <v>0</v>
      </c>
      <c r="AP69">
        <v>1.7027400000000004</v>
      </c>
      <c r="AQ69">
        <v>9.1311238095238085</v>
      </c>
      <c r="AR69">
        <v>0.19634782608695653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640.96083016262958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4.5101369571819019</v>
      </c>
      <c r="L70">
        <v>372.32885358951802</v>
      </c>
      <c r="M70">
        <v>27.220000000000002</v>
      </c>
      <c r="N70">
        <v>35.130000000000003</v>
      </c>
      <c r="O70">
        <v>0</v>
      </c>
      <c r="P70">
        <v>30.807273692593572</v>
      </c>
      <c r="Q70">
        <v>6.0830691569914181</v>
      </c>
      <c r="R70">
        <v>6.2669324853228954</v>
      </c>
      <c r="S70">
        <v>7.8100000000000005</v>
      </c>
      <c r="T70">
        <v>0</v>
      </c>
      <c r="U70">
        <v>20.64</v>
      </c>
      <c r="V70">
        <v>5.3430672027570365</v>
      </c>
      <c r="W70">
        <v>10.057150948739732</v>
      </c>
      <c r="X70">
        <v>41.889999999999993</v>
      </c>
      <c r="Y70">
        <v>0</v>
      </c>
      <c r="Z70">
        <v>0</v>
      </c>
      <c r="AA70">
        <v>0</v>
      </c>
      <c r="AB70">
        <v>0.70876969242310561</v>
      </c>
      <c r="AC70">
        <v>0</v>
      </c>
      <c r="AD70">
        <v>2.6999545798637401</v>
      </c>
      <c r="AE70">
        <v>9.7505177895533688</v>
      </c>
      <c r="AF70">
        <v>2.6230983772819472</v>
      </c>
      <c r="AG70">
        <v>12.477556000000002</v>
      </c>
      <c r="AH70">
        <v>22.408702851108771</v>
      </c>
      <c r="AI70">
        <v>0</v>
      </c>
      <c r="AJ70">
        <v>0</v>
      </c>
      <c r="AK70">
        <v>15.424747044917257</v>
      </c>
      <c r="AL70">
        <v>0</v>
      </c>
      <c r="AM70">
        <v>0</v>
      </c>
      <c r="AN70">
        <v>0</v>
      </c>
      <c r="AO70">
        <v>0</v>
      </c>
      <c r="AP70">
        <v>1.7027400000000004</v>
      </c>
      <c r="AQ70">
        <v>13.699753968253965</v>
      </c>
      <c r="AR70">
        <v>0.19634782608695653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651.13163603413682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4.5101369571819019</v>
      </c>
      <c r="L71">
        <v>372.32885358951802</v>
      </c>
      <c r="M71">
        <v>27.220000000000002</v>
      </c>
      <c r="N71">
        <v>35.130000000000003</v>
      </c>
      <c r="O71">
        <v>0</v>
      </c>
      <c r="P71">
        <v>30.807273692593572</v>
      </c>
      <c r="Q71">
        <v>6.0830691569914181</v>
      </c>
      <c r="R71">
        <v>6.2669324853228954</v>
      </c>
      <c r="S71">
        <v>7.8100000000000005</v>
      </c>
      <c r="T71">
        <v>0</v>
      </c>
      <c r="U71">
        <v>20.64</v>
      </c>
      <c r="V71">
        <v>5.3430672027570365</v>
      </c>
      <c r="W71">
        <v>10.057150948739732</v>
      </c>
      <c r="X71">
        <v>41.889999999999993</v>
      </c>
      <c r="Y71">
        <v>0</v>
      </c>
      <c r="Z71">
        <v>0.32522727272727275</v>
      </c>
      <c r="AA71">
        <v>3.5030970464135023</v>
      </c>
      <c r="AB71">
        <v>1.1843510877719428</v>
      </c>
      <c r="AC71">
        <v>0</v>
      </c>
      <c r="AD71">
        <v>2.6999545798637401</v>
      </c>
      <c r="AE71">
        <v>9.7505177895533688</v>
      </c>
      <c r="AF71">
        <v>2.6230983772819472</v>
      </c>
      <c r="AG71">
        <v>12.477556000000002</v>
      </c>
      <c r="AH71">
        <v>27.673398099260826</v>
      </c>
      <c r="AI71">
        <v>0</v>
      </c>
      <c r="AJ71">
        <v>0</v>
      </c>
      <c r="AK71">
        <v>15.424747044917257</v>
      </c>
      <c r="AL71">
        <v>0</v>
      </c>
      <c r="AM71">
        <v>0</v>
      </c>
      <c r="AN71">
        <v>0</v>
      </c>
      <c r="AO71">
        <v>0</v>
      </c>
      <c r="AP71">
        <v>1.7027400000000004</v>
      </c>
      <c r="AQ71">
        <v>13.699753968253965</v>
      </c>
      <c r="AR71">
        <v>0.19634782608695653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660.70023699677847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4.5101369571819019</v>
      </c>
      <c r="L72">
        <v>372.32885358951802</v>
      </c>
      <c r="M72">
        <v>27.220000000000002</v>
      </c>
      <c r="N72">
        <v>35.130000000000003</v>
      </c>
      <c r="O72">
        <v>0</v>
      </c>
      <c r="P72">
        <v>30.807273692593572</v>
      </c>
      <c r="Q72">
        <v>6.0830691569914181</v>
      </c>
      <c r="R72">
        <v>6.2669324853228954</v>
      </c>
      <c r="S72">
        <v>7.8100000000000005</v>
      </c>
      <c r="T72">
        <v>0</v>
      </c>
      <c r="U72">
        <v>20.64</v>
      </c>
      <c r="V72">
        <v>5.3430672027570365</v>
      </c>
      <c r="W72">
        <v>10.057150948739732</v>
      </c>
      <c r="X72">
        <v>41.889999999999993</v>
      </c>
      <c r="Y72">
        <v>0</v>
      </c>
      <c r="Z72">
        <v>0.65045454545454551</v>
      </c>
      <c r="AA72">
        <v>8.0338101265822779</v>
      </c>
      <c r="AB72">
        <v>2.3656339084771192</v>
      </c>
      <c r="AC72">
        <v>2.8625969844510757</v>
      </c>
      <c r="AD72">
        <v>5.4029772899318695</v>
      </c>
      <c r="AE72">
        <v>9.7505177895533688</v>
      </c>
      <c r="AF72">
        <v>2.6230983772819472</v>
      </c>
      <c r="AG72">
        <v>12.477556000000002</v>
      </c>
      <c r="AH72">
        <v>30.811966420274558</v>
      </c>
      <c r="AI72">
        <v>0</v>
      </c>
      <c r="AJ72">
        <v>0</v>
      </c>
      <c r="AK72">
        <v>15.424747044917257</v>
      </c>
      <c r="AL72">
        <v>0</v>
      </c>
      <c r="AM72">
        <v>0</v>
      </c>
      <c r="AN72">
        <v>0</v>
      </c>
      <c r="AO72">
        <v>0</v>
      </c>
      <c r="AP72">
        <v>1.7027400000000004</v>
      </c>
      <c r="AQ72">
        <v>13.699753968253965</v>
      </c>
      <c r="AR72">
        <v>0.19634782608695653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675.44164818591264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4.5101369571819019</v>
      </c>
      <c r="L73">
        <v>372.32885358951802</v>
      </c>
      <c r="M73">
        <v>27.220000000000002</v>
      </c>
      <c r="N73">
        <v>35.130000000000003</v>
      </c>
      <c r="O73">
        <v>0</v>
      </c>
      <c r="P73">
        <v>30.807273692593572</v>
      </c>
      <c r="Q73">
        <v>6.0830691569914181</v>
      </c>
      <c r="R73">
        <v>6.2669324853228954</v>
      </c>
      <c r="S73">
        <v>7.8100000000000005</v>
      </c>
      <c r="T73">
        <v>0</v>
      </c>
      <c r="U73">
        <v>20.64</v>
      </c>
      <c r="V73">
        <v>5.3430672027570365</v>
      </c>
      <c r="W73">
        <v>10.057150948739732</v>
      </c>
      <c r="X73">
        <v>41.889999999999993</v>
      </c>
      <c r="Y73">
        <v>0</v>
      </c>
      <c r="Z73">
        <v>1.9298863636363637</v>
      </c>
      <c r="AA73">
        <v>12.466362869198313</v>
      </c>
      <c r="AB73">
        <v>4.7312678169542384</v>
      </c>
      <c r="AC73">
        <v>5.7251939689021514</v>
      </c>
      <c r="AD73">
        <v>8.1059999999999999</v>
      </c>
      <c r="AE73">
        <v>9.7505177895533688</v>
      </c>
      <c r="AF73">
        <v>2.6230983772819472</v>
      </c>
      <c r="AG73">
        <v>12.477556000000002</v>
      </c>
      <c r="AH73">
        <v>41.510097148891248</v>
      </c>
      <c r="AI73">
        <v>0</v>
      </c>
      <c r="AJ73">
        <v>0</v>
      </c>
      <c r="AK73">
        <v>15.424747044917257</v>
      </c>
      <c r="AL73">
        <v>0</v>
      </c>
      <c r="AM73">
        <v>1.5586796699174792</v>
      </c>
      <c r="AN73">
        <v>0</v>
      </c>
      <c r="AO73">
        <v>0</v>
      </c>
      <c r="AP73">
        <v>1.7027400000000004</v>
      </c>
      <c r="AQ73">
        <v>18.41259206349206</v>
      </c>
      <c r="AR73">
        <v>0.19634782608695653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706.05453484347913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4.5101369571819019</v>
      </c>
      <c r="L74">
        <v>372.32885358951802</v>
      </c>
      <c r="M74">
        <v>27.220000000000002</v>
      </c>
      <c r="N74">
        <v>35.130000000000003</v>
      </c>
      <c r="O74">
        <v>0</v>
      </c>
      <c r="P74">
        <v>30.807273692593572</v>
      </c>
      <c r="Q74">
        <v>6.0830691569914181</v>
      </c>
      <c r="R74">
        <v>6.2669324853228954</v>
      </c>
      <c r="S74">
        <v>7.8100000000000005</v>
      </c>
      <c r="T74">
        <v>0</v>
      </c>
      <c r="U74">
        <v>20.64</v>
      </c>
      <c r="V74">
        <v>5.3430672027570365</v>
      </c>
      <c r="W74">
        <v>10.057150948739732</v>
      </c>
      <c r="X74">
        <v>41.889999999999993</v>
      </c>
      <c r="Y74">
        <v>0</v>
      </c>
      <c r="Z74">
        <v>5.7865909090909087</v>
      </c>
      <c r="AA74">
        <v>12.466362869198313</v>
      </c>
      <c r="AB74">
        <v>11.687029257314327</v>
      </c>
      <c r="AC74">
        <v>8.5969954452646462</v>
      </c>
      <c r="AD74">
        <v>10.812090840272521</v>
      </c>
      <c r="AE74">
        <v>14.62270855412566</v>
      </c>
      <c r="AF74">
        <v>2.9176217038539551</v>
      </c>
      <c r="AG74">
        <v>12.477556000000002</v>
      </c>
      <c r="AH74">
        <v>41.510097148891248</v>
      </c>
      <c r="AI74">
        <v>0</v>
      </c>
      <c r="AJ74">
        <v>0</v>
      </c>
      <c r="AK74">
        <v>15.424747044917257</v>
      </c>
      <c r="AL74">
        <v>0</v>
      </c>
      <c r="AM74">
        <v>3.1173593398349584</v>
      </c>
      <c r="AN74">
        <v>0</v>
      </c>
      <c r="AO74">
        <v>0</v>
      </c>
      <c r="AP74">
        <v>1.7027400000000004</v>
      </c>
      <c r="AQ74">
        <v>18.41259206349206</v>
      </c>
      <c r="AR74">
        <v>0.19634782608695653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729.17028690699044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4.5101369571819019</v>
      </c>
      <c r="L75">
        <v>372.32885358951802</v>
      </c>
      <c r="M75">
        <v>27.220000000000002</v>
      </c>
      <c r="N75">
        <v>35.130000000000003</v>
      </c>
      <c r="O75">
        <v>0</v>
      </c>
      <c r="P75">
        <v>30.807273692593572</v>
      </c>
      <c r="Q75">
        <v>6.0830691569914181</v>
      </c>
      <c r="R75">
        <v>6.2669324853228954</v>
      </c>
      <c r="S75">
        <v>7.8100000000000005</v>
      </c>
      <c r="T75">
        <v>0</v>
      </c>
      <c r="U75">
        <v>20.64</v>
      </c>
      <c r="V75">
        <v>5.3430672027570365</v>
      </c>
      <c r="W75">
        <v>10.057150948739732</v>
      </c>
      <c r="X75">
        <v>41.889999999999993</v>
      </c>
      <c r="Y75">
        <v>0</v>
      </c>
      <c r="Z75">
        <v>5.7865909090909087</v>
      </c>
      <c r="AA75">
        <v>12.466362869198313</v>
      </c>
      <c r="AB75">
        <v>11.687029257314327</v>
      </c>
      <c r="AC75">
        <v>8.5969954452646462</v>
      </c>
      <c r="AD75">
        <v>10.812090840272521</v>
      </c>
      <c r="AE75">
        <v>14.62270855412566</v>
      </c>
      <c r="AF75">
        <v>2.9176217038539551</v>
      </c>
      <c r="AG75">
        <v>12.477556000000002</v>
      </c>
      <c r="AH75">
        <v>41.510097148891248</v>
      </c>
      <c r="AI75">
        <v>0</v>
      </c>
      <c r="AJ75">
        <v>0</v>
      </c>
      <c r="AK75">
        <v>15.424747044917257</v>
      </c>
      <c r="AL75">
        <v>0</v>
      </c>
      <c r="AM75">
        <v>3.1173593398349584</v>
      </c>
      <c r="AN75">
        <v>0</v>
      </c>
      <c r="AO75">
        <v>0</v>
      </c>
      <c r="AP75">
        <v>1.7027400000000004</v>
      </c>
      <c r="AQ75">
        <v>18.41259206349206</v>
      </c>
      <c r="AR75">
        <v>0.19634782608695653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729.17028690699044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4.5101369571819019</v>
      </c>
      <c r="L76">
        <v>372.32885358951802</v>
      </c>
      <c r="M76">
        <v>27.220000000000002</v>
      </c>
      <c r="N76">
        <v>35.130000000000003</v>
      </c>
      <c r="O76">
        <v>0</v>
      </c>
      <c r="P76">
        <v>30.807273692593572</v>
      </c>
      <c r="Q76">
        <v>6.0830691569914181</v>
      </c>
      <c r="R76">
        <v>6.2669324853228954</v>
      </c>
      <c r="S76">
        <v>7.8100000000000005</v>
      </c>
      <c r="T76">
        <v>0</v>
      </c>
      <c r="U76">
        <v>20.64</v>
      </c>
      <c r="V76">
        <v>5.3430672027570365</v>
      </c>
      <c r="W76">
        <v>10.057150948739732</v>
      </c>
      <c r="X76">
        <v>41.889999999999993</v>
      </c>
      <c r="Y76">
        <v>0</v>
      </c>
      <c r="Z76">
        <v>5.7865909090909087</v>
      </c>
      <c r="AA76">
        <v>12.466362869198313</v>
      </c>
      <c r="AB76">
        <v>11.687029257314327</v>
      </c>
      <c r="AC76">
        <v>8.5969954452646462</v>
      </c>
      <c r="AD76">
        <v>10.812090840272521</v>
      </c>
      <c r="AE76">
        <v>14.62270855412566</v>
      </c>
      <c r="AF76">
        <v>2.9176217038539551</v>
      </c>
      <c r="AG76">
        <v>12.477556000000002</v>
      </c>
      <c r="AH76">
        <v>41.510097148891248</v>
      </c>
      <c r="AI76">
        <v>0</v>
      </c>
      <c r="AJ76">
        <v>0</v>
      </c>
      <c r="AK76">
        <v>15.424747044917257</v>
      </c>
      <c r="AL76">
        <v>0</v>
      </c>
      <c r="AM76">
        <v>3.1173593398349584</v>
      </c>
      <c r="AN76">
        <v>0</v>
      </c>
      <c r="AO76">
        <v>0</v>
      </c>
      <c r="AP76">
        <v>3.525132000000001</v>
      </c>
      <c r="AQ76">
        <v>18.41259206349206</v>
      </c>
      <c r="AR76">
        <v>0.19634782608695653</v>
      </c>
      <c r="AS76">
        <v>1.352963871543265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730.99267890699048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4.5101369571819019</v>
      </c>
      <c r="L77">
        <v>372.32885358951802</v>
      </c>
      <c r="M77">
        <v>27.220000000000002</v>
      </c>
      <c r="N77">
        <v>35.130000000000003</v>
      </c>
      <c r="O77">
        <v>0</v>
      </c>
      <c r="P77">
        <v>30.807273692593572</v>
      </c>
      <c r="Q77">
        <v>6.0830691569914181</v>
      </c>
      <c r="R77">
        <v>6.2669324853228954</v>
      </c>
      <c r="S77">
        <v>7.8100000000000005</v>
      </c>
      <c r="T77">
        <v>0</v>
      </c>
      <c r="U77">
        <v>20.64</v>
      </c>
      <c r="V77">
        <v>5.3430672027570365</v>
      </c>
      <c r="W77">
        <v>10.057150948739732</v>
      </c>
      <c r="X77">
        <v>41.889999999999993</v>
      </c>
      <c r="Y77">
        <v>0</v>
      </c>
      <c r="Z77">
        <v>5.7865909090909087</v>
      </c>
      <c r="AA77">
        <v>12.466362869198313</v>
      </c>
      <c r="AB77">
        <v>11.687029257314327</v>
      </c>
      <c r="AC77">
        <v>8.5969954452646462</v>
      </c>
      <c r="AD77">
        <v>10.812090840272521</v>
      </c>
      <c r="AE77">
        <v>14.62270855412566</v>
      </c>
      <c r="AF77">
        <v>2.9176217038539551</v>
      </c>
      <c r="AG77">
        <v>12.477556000000002</v>
      </c>
      <c r="AH77">
        <v>41.510097148891248</v>
      </c>
      <c r="AI77">
        <v>0</v>
      </c>
      <c r="AJ77">
        <v>0</v>
      </c>
      <c r="AK77">
        <v>15.424747044917257</v>
      </c>
      <c r="AL77">
        <v>0</v>
      </c>
      <c r="AM77">
        <v>3.1173593398349584</v>
      </c>
      <c r="AN77">
        <v>0</v>
      </c>
      <c r="AO77">
        <v>0</v>
      </c>
      <c r="AP77">
        <v>2.0862400000000005</v>
      </c>
      <c r="AQ77">
        <v>18.41259206349206</v>
      </c>
      <c r="AR77">
        <v>9.7959157608695655</v>
      </c>
      <c r="AS77">
        <v>1.352963871543265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739.15335484177308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4.5101369571819019</v>
      </c>
      <c r="L78">
        <v>372.32885358951802</v>
      </c>
      <c r="M78">
        <v>27.220000000000002</v>
      </c>
      <c r="N78">
        <v>35.130000000000003</v>
      </c>
      <c r="O78">
        <v>0</v>
      </c>
      <c r="P78">
        <v>30.807273692593572</v>
      </c>
      <c r="Q78">
        <v>6.0830691569914181</v>
      </c>
      <c r="R78">
        <v>6.2669324853228954</v>
      </c>
      <c r="S78">
        <v>7.8100000000000005</v>
      </c>
      <c r="T78">
        <v>0</v>
      </c>
      <c r="U78">
        <v>20.64</v>
      </c>
      <c r="V78">
        <v>5.3430672027570365</v>
      </c>
      <c r="W78">
        <v>10.057150948739732</v>
      </c>
      <c r="X78">
        <v>41.889999999999993</v>
      </c>
      <c r="Y78">
        <v>0</v>
      </c>
      <c r="Z78">
        <v>5.7865909090909087</v>
      </c>
      <c r="AA78">
        <v>12.466362869198313</v>
      </c>
      <c r="AB78">
        <v>11.687029257314327</v>
      </c>
      <c r="AC78">
        <v>8.5969954452646462</v>
      </c>
      <c r="AD78">
        <v>10.812090840272521</v>
      </c>
      <c r="AE78">
        <v>14.62270855412566</v>
      </c>
      <c r="AF78">
        <v>2.9176217038539551</v>
      </c>
      <c r="AG78">
        <v>12.477556000000002</v>
      </c>
      <c r="AH78">
        <v>41.510097148891248</v>
      </c>
      <c r="AI78">
        <v>0.75481225451688927</v>
      </c>
      <c r="AJ78">
        <v>0</v>
      </c>
      <c r="AK78">
        <v>15.424747044917257</v>
      </c>
      <c r="AL78">
        <v>0</v>
      </c>
      <c r="AM78">
        <v>3.1173593398349584</v>
      </c>
      <c r="AN78">
        <v>0</v>
      </c>
      <c r="AO78">
        <v>0</v>
      </c>
      <c r="AP78">
        <v>1.7027400000000004</v>
      </c>
      <c r="AQ78">
        <v>18.41259206349206</v>
      </c>
      <c r="AR78">
        <v>9.7959157608695655</v>
      </c>
      <c r="AS78">
        <v>1.352963871543265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739.52466709628993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4.5101369571819019</v>
      </c>
      <c r="L79">
        <v>372.32885358951802</v>
      </c>
      <c r="M79">
        <v>27.220000000000002</v>
      </c>
      <c r="N79">
        <v>35.130000000000003</v>
      </c>
      <c r="O79">
        <v>0</v>
      </c>
      <c r="P79">
        <v>30.807273692593572</v>
      </c>
      <c r="Q79">
        <v>6.0830691569914181</v>
      </c>
      <c r="R79">
        <v>6.2669324853228954</v>
      </c>
      <c r="S79">
        <v>7.8100000000000005</v>
      </c>
      <c r="T79">
        <v>0</v>
      </c>
      <c r="U79">
        <v>20.64</v>
      </c>
      <c r="V79">
        <v>5.3430672027570365</v>
      </c>
      <c r="W79">
        <v>10.057150948739732</v>
      </c>
      <c r="X79">
        <v>41.889999999999993</v>
      </c>
      <c r="Y79">
        <v>0</v>
      </c>
      <c r="Z79">
        <v>5.7865909090909087</v>
      </c>
      <c r="AA79">
        <v>12.466362869198313</v>
      </c>
      <c r="AB79">
        <v>11.687029257314327</v>
      </c>
      <c r="AC79">
        <v>8.5969954452646462</v>
      </c>
      <c r="AD79">
        <v>10.812090840272521</v>
      </c>
      <c r="AE79">
        <v>14.62270855412566</v>
      </c>
      <c r="AF79">
        <v>2.9176217038539551</v>
      </c>
      <c r="AG79">
        <v>12.477556000000002</v>
      </c>
      <c r="AH79">
        <v>41.510097148891248</v>
      </c>
      <c r="AI79">
        <v>1.8808939512961507</v>
      </c>
      <c r="AJ79">
        <v>0</v>
      </c>
      <c r="AK79">
        <v>15.424747044917257</v>
      </c>
      <c r="AL79">
        <v>0</v>
      </c>
      <c r="AM79">
        <v>3.1173593398349584</v>
      </c>
      <c r="AN79">
        <v>0</v>
      </c>
      <c r="AO79">
        <v>0</v>
      </c>
      <c r="AP79">
        <v>1.7027400000000004</v>
      </c>
      <c r="AQ79">
        <v>18.41259206349206</v>
      </c>
      <c r="AR79">
        <v>0.49086956521739133</v>
      </c>
      <c r="AS79">
        <v>1.352963871543265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731.34570259741702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4.5101369571819019</v>
      </c>
      <c r="L80">
        <v>372.32885358951802</v>
      </c>
      <c r="M80">
        <v>27.220000000000002</v>
      </c>
      <c r="N80">
        <v>35.130000000000003</v>
      </c>
      <c r="O80">
        <v>0</v>
      </c>
      <c r="P80">
        <v>30.807273692593572</v>
      </c>
      <c r="Q80">
        <v>6.0830691569914181</v>
      </c>
      <c r="R80">
        <v>6.2669324853228954</v>
      </c>
      <c r="S80">
        <v>7.8100000000000005</v>
      </c>
      <c r="T80">
        <v>0</v>
      </c>
      <c r="U80">
        <v>20.64</v>
      </c>
      <c r="V80">
        <v>5.3430672027570365</v>
      </c>
      <c r="W80">
        <v>10.057150948739732</v>
      </c>
      <c r="X80">
        <v>41.889999999999993</v>
      </c>
      <c r="Y80">
        <v>0</v>
      </c>
      <c r="Z80">
        <v>5.7865909090909087</v>
      </c>
      <c r="AA80">
        <v>12.466362869198313</v>
      </c>
      <c r="AB80">
        <v>11.687029257314327</v>
      </c>
      <c r="AC80">
        <v>8.5969954452646462</v>
      </c>
      <c r="AD80">
        <v>10.812090840272521</v>
      </c>
      <c r="AE80">
        <v>14.62270855412566</v>
      </c>
      <c r="AF80">
        <v>2.9176217038539551</v>
      </c>
      <c r="AG80">
        <v>12.477556000000002</v>
      </c>
      <c r="AH80">
        <v>41.510097148891248</v>
      </c>
      <c r="AI80">
        <v>9.7910809112333066</v>
      </c>
      <c r="AJ80">
        <v>0</v>
      </c>
      <c r="AK80">
        <v>15.424747044917257</v>
      </c>
      <c r="AL80">
        <v>0</v>
      </c>
      <c r="AM80">
        <v>3.1173593398349584</v>
      </c>
      <c r="AN80">
        <v>0</v>
      </c>
      <c r="AO80">
        <v>0</v>
      </c>
      <c r="AP80">
        <v>1.7027400000000004</v>
      </c>
      <c r="AQ80">
        <v>18.41259206349206</v>
      </c>
      <c r="AR80">
        <v>0.19634782608695653</v>
      </c>
      <c r="AS80">
        <v>1.352963871543265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738.96136781822372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4.5101369571819019</v>
      </c>
      <c r="L81">
        <v>371.18885363991984</v>
      </c>
      <c r="M81">
        <v>27.220000000000002</v>
      </c>
      <c r="N81">
        <v>35.130000000000003</v>
      </c>
      <c r="O81">
        <v>0</v>
      </c>
      <c r="P81">
        <v>30.807273692593572</v>
      </c>
      <c r="Q81">
        <v>6.0830691569914181</v>
      </c>
      <c r="R81">
        <v>6.2669324853228954</v>
      </c>
      <c r="S81">
        <v>7.8100000000000005</v>
      </c>
      <c r="T81">
        <v>0</v>
      </c>
      <c r="U81">
        <v>20.64</v>
      </c>
      <c r="V81">
        <v>5.3430672027570365</v>
      </c>
      <c r="W81">
        <v>10.057150948739732</v>
      </c>
      <c r="X81">
        <v>41.889999999999993</v>
      </c>
      <c r="Y81">
        <v>0</v>
      </c>
      <c r="Z81">
        <v>0.32522727272727275</v>
      </c>
      <c r="AA81">
        <v>12.466362869198313</v>
      </c>
      <c r="AB81">
        <v>7.7903300825206294</v>
      </c>
      <c r="AC81">
        <v>5.7251939689021514</v>
      </c>
      <c r="AD81">
        <v>8.1059999999999999</v>
      </c>
      <c r="AE81">
        <v>9.7505177895533688</v>
      </c>
      <c r="AF81">
        <v>2.6230983772819472</v>
      </c>
      <c r="AG81">
        <v>12.477556000000002</v>
      </c>
      <c r="AH81">
        <v>34.591747624076035</v>
      </c>
      <c r="AI81">
        <v>9.7910809112333066</v>
      </c>
      <c r="AJ81">
        <v>0</v>
      </c>
      <c r="AK81">
        <v>15.424747044917257</v>
      </c>
      <c r="AL81">
        <v>0</v>
      </c>
      <c r="AM81">
        <v>1.5586796699174792</v>
      </c>
      <c r="AN81">
        <v>0</v>
      </c>
      <c r="AO81">
        <v>0</v>
      </c>
      <c r="AP81">
        <v>1.7027400000000004</v>
      </c>
      <c r="AQ81">
        <v>18.41259206349206</v>
      </c>
      <c r="AR81">
        <v>0.19634782608695653</v>
      </c>
      <c r="AS81">
        <v>1.352963871543265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709.24166945495642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2.48</v>
      </c>
      <c r="L82">
        <v>371.18885363991984</v>
      </c>
      <c r="M82">
        <v>27.220000000000002</v>
      </c>
      <c r="N82">
        <v>35.130000000000003</v>
      </c>
      <c r="O82">
        <v>0</v>
      </c>
      <c r="P82">
        <v>30.807273692593572</v>
      </c>
      <c r="Q82">
        <v>6.0830691569914181</v>
      </c>
      <c r="R82">
        <v>6.2669324853228954</v>
      </c>
      <c r="S82">
        <v>7.8100000000000005</v>
      </c>
      <c r="T82">
        <v>0</v>
      </c>
      <c r="U82">
        <v>20.64</v>
      </c>
      <c r="V82">
        <v>5.3430672027570365</v>
      </c>
      <c r="W82">
        <v>10.057150948739732</v>
      </c>
      <c r="X82">
        <v>41.889999999999993</v>
      </c>
      <c r="Y82">
        <v>0</v>
      </c>
      <c r="Z82">
        <v>0</v>
      </c>
      <c r="AA82">
        <v>8.0338101265822779</v>
      </c>
      <c r="AB82">
        <v>3.5499849962490617</v>
      </c>
      <c r="AC82">
        <v>2.8625969844510757</v>
      </c>
      <c r="AD82">
        <v>5.4029772899318695</v>
      </c>
      <c r="AE82">
        <v>9.7505177895533688</v>
      </c>
      <c r="AF82">
        <v>2.6230983772819472</v>
      </c>
      <c r="AG82">
        <v>12.477556000000002</v>
      </c>
      <c r="AH82">
        <v>34.591747624076035</v>
      </c>
      <c r="AI82">
        <v>9.7910809112333066</v>
      </c>
      <c r="AJ82">
        <v>0</v>
      </c>
      <c r="AK82">
        <v>15.424747044917257</v>
      </c>
      <c r="AL82">
        <v>0</v>
      </c>
      <c r="AM82">
        <v>0</v>
      </c>
      <c r="AN82">
        <v>0</v>
      </c>
      <c r="AO82">
        <v>0</v>
      </c>
      <c r="AP82">
        <v>1.7027400000000004</v>
      </c>
      <c r="AQ82">
        <v>18.41259206349206</v>
      </c>
      <c r="AR82">
        <v>0.19634782608695653</v>
      </c>
      <c r="AS82">
        <v>1.352963871543265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691.08910803172284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2.48</v>
      </c>
      <c r="L83">
        <v>327.79872129839032</v>
      </c>
      <c r="M83">
        <v>27.220000000000002</v>
      </c>
      <c r="N83">
        <v>35.130000000000003</v>
      </c>
      <c r="O83">
        <v>0</v>
      </c>
      <c r="P83">
        <v>30.807273692593572</v>
      </c>
      <c r="Q83">
        <v>6.0830691569914181</v>
      </c>
      <c r="R83">
        <v>6.2669324853228954</v>
      </c>
      <c r="S83">
        <v>7.8100000000000005</v>
      </c>
      <c r="T83">
        <v>0</v>
      </c>
      <c r="U83">
        <v>20.64</v>
      </c>
      <c r="V83">
        <v>5.3430672027570365</v>
      </c>
      <c r="W83">
        <v>10.057150948739732</v>
      </c>
      <c r="X83">
        <v>41.889999999999993</v>
      </c>
      <c r="Y83">
        <v>0</v>
      </c>
      <c r="Z83">
        <v>0</v>
      </c>
      <c r="AA83">
        <v>3.5030970464135023</v>
      </c>
      <c r="AB83">
        <v>3.5499849962490617</v>
      </c>
      <c r="AC83">
        <v>2.8625969844510757</v>
      </c>
      <c r="AD83">
        <v>2.6999545798637401</v>
      </c>
      <c r="AE83">
        <v>9.7505177895533688</v>
      </c>
      <c r="AF83">
        <v>2.6230983772819472</v>
      </c>
      <c r="AG83">
        <v>12.477556000000002</v>
      </c>
      <c r="AH83">
        <v>27.673398099260826</v>
      </c>
      <c r="AI83">
        <v>9.7910809112333066</v>
      </c>
      <c r="AJ83">
        <v>0</v>
      </c>
      <c r="AK83">
        <v>15.424747044917257</v>
      </c>
      <c r="AL83">
        <v>0</v>
      </c>
      <c r="AM83">
        <v>0</v>
      </c>
      <c r="AN83">
        <v>0</v>
      </c>
      <c r="AO83">
        <v>0</v>
      </c>
      <c r="AP83">
        <v>1.7027400000000004</v>
      </c>
      <c r="AQ83">
        <v>18.41259206349206</v>
      </c>
      <c r="AR83">
        <v>0.19634782608695653</v>
      </c>
      <c r="AS83">
        <v>1.352963871543265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633.54689037514117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2.48</v>
      </c>
      <c r="L84">
        <v>300</v>
      </c>
      <c r="M84">
        <v>27.220000000000002</v>
      </c>
      <c r="N84">
        <v>35.130000000000003</v>
      </c>
      <c r="O84">
        <v>0</v>
      </c>
      <c r="P84">
        <v>30.807273692593572</v>
      </c>
      <c r="Q84">
        <v>6.0830691569914181</v>
      </c>
      <c r="R84">
        <v>6.2669324853228954</v>
      </c>
      <c r="S84">
        <v>7.8100000000000005</v>
      </c>
      <c r="T84">
        <v>0</v>
      </c>
      <c r="U84">
        <v>20.64</v>
      </c>
      <c r="V84">
        <v>5.3430672027570365</v>
      </c>
      <c r="W84">
        <v>10.057150948739732</v>
      </c>
      <c r="X84">
        <v>41.889999999999993</v>
      </c>
      <c r="Y84">
        <v>0</v>
      </c>
      <c r="Z84">
        <v>0</v>
      </c>
      <c r="AA84">
        <v>0</v>
      </c>
      <c r="AB84">
        <v>3.5499849962490617</v>
      </c>
      <c r="AC84">
        <v>2.8625969844510757</v>
      </c>
      <c r="AD84">
        <v>2.6999545798637401</v>
      </c>
      <c r="AE84">
        <v>9.7505177895533688</v>
      </c>
      <c r="AF84">
        <v>2.6230983772819472</v>
      </c>
      <c r="AG84">
        <v>12.477556000000002</v>
      </c>
      <c r="AH84">
        <v>27.673398099260826</v>
      </c>
      <c r="AI84">
        <v>9.7910809112333066</v>
      </c>
      <c r="AJ84">
        <v>0</v>
      </c>
      <c r="AK84">
        <v>15.424747044917257</v>
      </c>
      <c r="AL84">
        <v>0</v>
      </c>
      <c r="AM84">
        <v>0</v>
      </c>
      <c r="AN84">
        <v>0</v>
      </c>
      <c r="AO84">
        <v>0</v>
      </c>
      <c r="AP84">
        <v>1.7027400000000004</v>
      </c>
      <c r="AQ84">
        <v>13.810211111111107</v>
      </c>
      <c r="AR84">
        <v>0.19634782608695653</v>
      </c>
      <c r="AS84">
        <v>1.352963871543265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597.64269107795656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2.48</v>
      </c>
      <c r="L85">
        <v>280</v>
      </c>
      <c r="M85">
        <v>27.220000000000002</v>
      </c>
      <c r="N85">
        <v>35.130000000000003</v>
      </c>
      <c r="O85">
        <v>0</v>
      </c>
      <c r="P85">
        <v>30.807273692593572</v>
      </c>
      <c r="Q85">
        <v>6.0830691569914181</v>
      </c>
      <c r="R85">
        <v>6.2669324853228954</v>
      </c>
      <c r="S85">
        <v>7.8100000000000005</v>
      </c>
      <c r="T85">
        <v>0</v>
      </c>
      <c r="U85">
        <v>20.64</v>
      </c>
      <c r="V85">
        <v>5.3430672027570365</v>
      </c>
      <c r="W85">
        <v>10.057150948739732</v>
      </c>
      <c r="X85">
        <v>41.889999999999993</v>
      </c>
      <c r="Y85">
        <v>0</v>
      </c>
      <c r="Z85">
        <v>0</v>
      </c>
      <c r="AA85">
        <v>0</v>
      </c>
      <c r="AB85">
        <v>0.70876969242310561</v>
      </c>
      <c r="AC85">
        <v>2.8625969844510757</v>
      </c>
      <c r="AD85">
        <v>2.6999545798637401</v>
      </c>
      <c r="AE85">
        <v>9.7505177895533688</v>
      </c>
      <c r="AF85">
        <v>2.6230983772819472</v>
      </c>
      <c r="AG85">
        <v>12.477556000000002</v>
      </c>
      <c r="AH85">
        <v>20.755048574445624</v>
      </c>
      <c r="AI85">
        <v>9.7910809112333066</v>
      </c>
      <c r="AJ85">
        <v>0</v>
      </c>
      <c r="AK85">
        <v>15.424747044917257</v>
      </c>
      <c r="AL85">
        <v>0</v>
      </c>
      <c r="AM85">
        <v>0</v>
      </c>
      <c r="AN85">
        <v>0</v>
      </c>
      <c r="AO85">
        <v>0</v>
      </c>
      <c r="AP85">
        <v>1.7027400000000004</v>
      </c>
      <c r="AQ85">
        <v>13.699753968253965</v>
      </c>
      <c r="AR85">
        <v>0.19634782608695653</v>
      </c>
      <c r="AS85">
        <v>1.352963871543265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567.77266910645824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2.48</v>
      </c>
      <c r="L86">
        <v>250</v>
      </c>
      <c r="M86">
        <v>27.220000000000002</v>
      </c>
      <c r="N86">
        <v>35.130000000000003</v>
      </c>
      <c r="O86">
        <v>0</v>
      </c>
      <c r="P86">
        <v>30.807273692593572</v>
      </c>
      <c r="Q86">
        <v>6.0830691569914181</v>
      </c>
      <c r="R86">
        <v>6.2669324853228954</v>
      </c>
      <c r="S86">
        <v>7.8100000000000005</v>
      </c>
      <c r="T86">
        <v>0</v>
      </c>
      <c r="U86">
        <v>20.64</v>
      </c>
      <c r="V86">
        <v>5.3430672027570365</v>
      </c>
      <c r="W86">
        <v>10.057150948739732</v>
      </c>
      <c r="X86">
        <v>41.889999999999993</v>
      </c>
      <c r="Y86">
        <v>0</v>
      </c>
      <c r="Z86">
        <v>0</v>
      </c>
      <c r="AA86">
        <v>0</v>
      </c>
      <c r="AB86">
        <v>0.70876969242310561</v>
      </c>
      <c r="AC86">
        <v>2.8625969844510757</v>
      </c>
      <c r="AD86">
        <v>2.6999545798637401</v>
      </c>
      <c r="AE86">
        <v>9.7505177895533688</v>
      </c>
      <c r="AF86">
        <v>2.6230983772819472</v>
      </c>
      <c r="AG86">
        <v>12.477556000000002</v>
      </c>
      <c r="AH86">
        <v>20.755048574445624</v>
      </c>
      <c r="AI86">
        <v>1.5065561665357423</v>
      </c>
      <c r="AJ86">
        <v>0</v>
      </c>
      <c r="AK86">
        <v>15.424747044917257</v>
      </c>
      <c r="AL86">
        <v>0</v>
      </c>
      <c r="AM86">
        <v>0</v>
      </c>
      <c r="AN86">
        <v>0</v>
      </c>
      <c r="AO86">
        <v>0</v>
      </c>
      <c r="AP86">
        <v>1.7027400000000004</v>
      </c>
      <c r="AQ86">
        <v>13.699753968253965</v>
      </c>
      <c r="AR86">
        <v>0.19634782608695653</v>
      </c>
      <c r="AS86">
        <v>1.352963871543265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529.48814436176065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2.48</v>
      </c>
      <c r="L87">
        <v>204.39809625668448</v>
      </c>
      <c r="M87">
        <v>27.220000000000002</v>
      </c>
      <c r="N87">
        <v>35.130000000000003</v>
      </c>
      <c r="O87">
        <v>0</v>
      </c>
      <c r="P87">
        <v>30.807273692593572</v>
      </c>
      <c r="Q87">
        <v>6.0830691569914181</v>
      </c>
      <c r="R87">
        <v>6.2669324853228954</v>
      </c>
      <c r="S87">
        <v>7.8100000000000005</v>
      </c>
      <c r="T87">
        <v>0</v>
      </c>
      <c r="U87">
        <v>20.64</v>
      </c>
      <c r="V87">
        <v>5.3430672027570365</v>
      </c>
      <c r="W87">
        <v>10.057150948739732</v>
      </c>
      <c r="X87">
        <v>41.889999999999993</v>
      </c>
      <c r="Y87">
        <v>0</v>
      </c>
      <c r="Z87">
        <v>0</v>
      </c>
      <c r="AA87">
        <v>0</v>
      </c>
      <c r="AB87">
        <v>0.70876969242310561</v>
      </c>
      <c r="AC87">
        <v>2.8625969844510757</v>
      </c>
      <c r="AD87">
        <v>2.6999545798637401</v>
      </c>
      <c r="AE87">
        <v>9.7505177895533688</v>
      </c>
      <c r="AF87">
        <v>2.6230983772819472</v>
      </c>
      <c r="AG87">
        <v>12.477556000000002</v>
      </c>
      <c r="AH87">
        <v>20.755048574445624</v>
      </c>
      <c r="AI87">
        <v>0.75481225451688927</v>
      </c>
      <c r="AJ87">
        <v>0</v>
      </c>
      <c r="AK87">
        <v>15.424747044917257</v>
      </c>
      <c r="AL87">
        <v>0</v>
      </c>
      <c r="AM87">
        <v>0</v>
      </c>
      <c r="AN87">
        <v>0</v>
      </c>
      <c r="AO87">
        <v>0</v>
      </c>
      <c r="AP87">
        <v>1.7027400000000004</v>
      </c>
      <c r="AQ87">
        <v>9.1311238095238085</v>
      </c>
      <c r="AR87">
        <v>10.449385869565219</v>
      </c>
      <c r="AS87">
        <v>1.352963871543265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488.81890459117443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2.48</v>
      </c>
      <c r="L88">
        <v>204.39809625668448</v>
      </c>
      <c r="M88">
        <v>27.220000000000002</v>
      </c>
      <c r="N88">
        <v>35.130000000000003</v>
      </c>
      <c r="O88">
        <v>0</v>
      </c>
      <c r="P88">
        <v>30.807273692593572</v>
      </c>
      <c r="Q88">
        <v>6.0830691569914181</v>
      </c>
      <c r="R88">
        <v>6.2669324853228954</v>
      </c>
      <c r="S88">
        <v>7.8100000000000005</v>
      </c>
      <c r="T88">
        <v>0</v>
      </c>
      <c r="U88">
        <v>20.64</v>
      </c>
      <c r="V88">
        <v>5.3430672027570365</v>
      </c>
      <c r="W88">
        <v>10.057150948739732</v>
      </c>
      <c r="X88">
        <v>41.889999999999993</v>
      </c>
      <c r="Y88">
        <v>0</v>
      </c>
      <c r="Z88">
        <v>0</v>
      </c>
      <c r="AA88">
        <v>0</v>
      </c>
      <c r="AB88">
        <v>0.70876969242310561</v>
      </c>
      <c r="AC88">
        <v>2.8625969844510757</v>
      </c>
      <c r="AD88">
        <v>2.6999545798637401</v>
      </c>
      <c r="AE88">
        <v>9.7505177895533688</v>
      </c>
      <c r="AF88">
        <v>2.6230983772819472</v>
      </c>
      <c r="AG88">
        <v>12.477556000000002</v>
      </c>
      <c r="AH88">
        <v>13.836699049630413</v>
      </c>
      <c r="AI88">
        <v>0</v>
      </c>
      <c r="AJ88">
        <v>0</v>
      </c>
      <c r="AK88">
        <v>15.424747044917257</v>
      </c>
      <c r="AL88">
        <v>0</v>
      </c>
      <c r="AM88">
        <v>0</v>
      </c>
      <c r="AN88">
        <v>0</v>
      </c>
      <c r="AO88">
        <v>0</v>
      </c>
      <c r="AP88">
        <v>1.7027400000000004</v>
      </c>
      <c r="AQ88">
        <v>9.1311238095238085</v>
      </c>
      <c r="AR88">
        <v>10.449385869565219</v>
      </c>
      <c r="AS88">
        <v>1.352963871543265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481.1457428118423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</v>
      </c>
      <c r="L89">
        <v>204.39809625668448</v>
      </c>
      <c r="M89">
        <v>27.220000000000002</v>
      </c>
      <c r="N89">
        <v>35.130000000000003</v>
      </c>
      <c r="O89">
        <v>0</v>
      </c>
      <c r="P89">
        <v>30.807375638841563</v>
      </c>
      <c r="Q89">
        <v>6.0830691569914181</v>
      </c>
      <c r="R89">
        <v>6.2669324853228954</v>
      </c>
      <c r="S89">
        <v>7.8100000000000005</v>
      </c>
      <c r="T89">
        <v>0</v>
      </c>
      <c r="U89">
        <v>22.399353012535382</v>
      </c>
      <c r="V89">
        <v>5.3430672027570365</v>
      </c>
      <c r="W89">
        <v>10.057150948739732</v>
      </c>
      <c r="X89">
        <v>41.889999999999993</v>
      </c>
      <c r="Y89">
        <v>0</v>
      </c>
      <c r="Z89">
        <v>0</v>
      </c>
      <c r="AA89">
        <v>0</v>
      </c>
      <c r="AB89">
        <v>0.70876969242310561</v>
      </c>
      <c r="AC89">
        <v>2.8625969844510757</v>
      </c>
      <c r="AD89">
        <v>2.6999545798637401</v>
      </c>
      <c r="AE89">
        <v>9.7505177895533688</v>
      </c>
      <c r="AF89">
        <v>2.6230983772819472</v>
      </c>
      <c r="AG89">
        <v>12.477556000000002</v>
      </c>
      <c r="AH89">
        <v>13.836699049630413</v>
      </c>
      <c r="AI89">
        <v>0</v>
      </c>
      <c r="AJ89">
        <v>0</v>
      </c>
      <c r="AK89">
        <v>15.424747044917257</v>
      </c>
      <c r="AL89">
        <v>0</v>
      </c>
      <c r="AM89">
        <v>0</v>
      </c>
      <c r="AN89">
        <v>0</v>
      </c>
      <c r="AO89">
        <v>0</v>
      </c>
      <c r="AP89">
        <v>1.7027400000000004</v>
      </c>
      <c r="AQ89">
        <v>9.1311238095238085</v>
      </c>
      <c r="AR89">
        <v>0.49086956521739133</v>
      </c>
      <c r="AS89">
        <v>1.352963871543265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472.94668146627782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2.48</v>
      </c>
      <c r="L90">
        <v>204.39809625668448</v>
      </c>
      <c r="M90">
        <v>27.220000000000002</v>
      </c>
      <c r="N90">
        <v>35.130000000000003</v>
      </c>
      <c r="O90">
        <v>0</v>
      </c>
      <c r="P90">
        <v>30.807375638841563</v>
      </c>
      <c r="Q90">
        <v>6.0830691569914181</v>
      </c>
      <c r="R90">
        <v>6.2669324853228954</v>
      </c>
      <c r="S90">
        <v>7.8100000000000005</v>
      </c>
      <c r="T90">
        <v>0</v>
      </c>
      <c r="U90">
        <v>23.900000000000002</v>
      </c>
      <c r="V90">
        <v>5.3430672027570365</v>
      </c>
      <c r="W90">
        <v>10.057150948739732</v>
      </c>
      <c r="X90">
        <v>41.889999999999993</v>
      </c>
      <c r="Y90">
        <v>0</v>
      </c>
      <c r="Z90">
        <v>0</v>
      </c>
      <c r="AA90">
        <v>0</v>
      </c>
      <c r="AB90">
        <v>0.70876969242310561</v>
      </c>
      <c r="AC90">
        <v>2.8625969844510757</v>
      </c>
      <c r="AD90">
        <v>2.6999545798637401</v>
      </c>
      <c r="AE90">
        <v>9.7505177895533688</v>
      </c>
      <c r="AF90">
        <v>2.6230983772819472</v>
      </c>
      <c r="AG90">
        <v>12.477556000000002</v>
      </c>
      <c r="AH90">
        <v>6.9183495248152065</v>
      </c>
      <c r="AI90">
        <v>0</v>
      </c>
      <c r="AJ90">
        <v>0</v>
      </c>
      <c r="AK90">
        <v>15.424747044917257</v>
      </c>
      <c r="AL90">
        <v>0</v>
      </c>
      <c r="AM90">
        <v>0</v>
      </c>
      <c r="AN90">
        <v>0</v>
      </c>
      <c r="AO90">
        <v>0</v>
      </c>
      <c r="AP90">
        <v>1.7027400000000004</v>
      </c>
      <c r="AQ90">
        <v>4.6023809523809511</v>
      </c>
      <c r="AR90">
        <v>0.19634782608695653</v>
      </c>
      <c r="AS90">
        <v>1.352963871543265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462.70571433265394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</v>
      </c>
      <c r="L91">
        <v>212</v>
      </c>
      <c r="M91">
        <v>27.220000000000002</v>
      </c>
      <c r="N91">
        <v>35.130000000000003</v>
      </c>
      <c r="O91">
        <v>0</v>
      </c>
      <c r="P91">
        <v>30.807375638841563</v>
      </c>
      <c r="Q91">
        <v>6.0830691569914181</v>
      </c>
      <c r="R91">
        <v>6.2669324853228954</v>
      </c>
      <c r="S91">
        <v>7.8100000000000005</v>
      </c>
      <c r="T91">
        <v>0</v>
      </c>
      <c r="U91">
        <v>24.44</v>
      </c>
      <c r="V91">
        <v>5.3430672027570365</v>
      </c>
      <c r="W91">
        <v>10.057150948739732</v>
      </c>
      <c r="X91">
        <v>41.889999999999993</v>
      </c>
      <c r="Y91">
        <v>0</v>
      </c>
      <c r="Z91">
        <v>0</v>
      </c>
      <c r="AA91">
        <v>0</v>
      </c>
      <c r="AB91">
        <v>0.70876969242310561</v>
      </c>
      <c r="AC91">
        <v>2.8625969844510757</v>
      </c>
      <c r="AD91">
        <v>2.6999545798637401</v>
      </c>
      <c r="AE91">
        <v>9.7505177895533688</v>
      </c>
      <c r="AF91">
        <v>2.6230983772819472</v>
      </c>
      <c r="AG91">
        <v>12.477556000000002</v>
      </c>
      <c r="AH91">
        <v>6.9183495248152065</v>
      </c>
      <c r="AI91">
        <v>0</v>
      </c>
      <c r="AJ91">
        <v>0</v>
      </c>
      <c r="AK91">
        <v>15.424747044917257</v>
      </c>
      <c r="AL91">
        <v>0</v>
      </c>
      <c r="AM91">
        <v>0</v>
      </c>
      <c r="AN91">
        <v>0</v>
      </c>
      <c r="AO91">
        <v>0</v>
      </c>
      <c r="AP91">
        <v>1.7027400000000004</v>
      </c>
      <c r="AQ91">
        <v>2.0894809523809519</v>
      </c>
      <c r="AR91">
        <v>0.19634782608695653</v>
      </c>
      <c r="AS91">
        <v>1.352963871543265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468.33471807596948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</v>
      </c>
      <c r="L92">
        <v>212</v>
      </c>
      <c r="M92">
        <v>27.220000000000002</v>
      </c>
      <c r="N92">
        <v>35.130000000000003</v>
      </c>
      <c r="O92">
        <v>0</v>
      </c>
      <c r="P92">
        <v>30.807375638841563</v>
      </c>
      <c r="Q92">
        <v>6.0830691569914181</v>
      </c>
      <c r="R92">
        <v>6.2669324853228954</v>
      </c>
      <c r="S92">
        <v>7.8100000000000005</v>
      </c>
      <c r="T92">
        <v>0</v>
      </c>
      <c r="U92">
        <v>24.989999999999995</v>
      </c>
      <c r="V92">
        <v>5.3430672027570365</v>
      </c>
      <c r="W92">
        <v>10.057150948739732</v>
      </c>
      <c r="X92">
        <v>41.889999999999993</v>
      </c>
      <c r="Y92">
        <v>0</v>
      </c>
      <c r="Z92">
        <v>0</v>
      </c>
      <c r="AA92">
        <v>0</v>
      </c>
      <c r="AB92">
        <v>0.70876969242310561</v>
      </c>
      <c r="AC92">
        <v>2.8625969844510757</v>
      </c>
      <c r="AD92">
        <v>2.6999545798637401</v>
      </c>
      <c r="AE92">
        <v>9.7505177895533688</v>
      </c>
      <c r="AF92">
        <v>2.6230983772819472</v>
      </c>
      <c r="AG92">
        <v>12.477556000000002</v>
      </c>
      <c r="AH92">
        <v>0</v>
      </c>
      <c r="AI92">
        <v>0</v>
      </c>
      <c r="AJ92">
        <v>0</v>
      </c>
      <c r="AK92">
        <v>15.424747044917257</v>
      </c>
      <c r="AL92">
        <v>0</v>
      </c>
      <c r="AM92">
        <v>0</v>
      </c>
      <c r="AN92">
        <v>0</v>
      </c>
      <c r="AO92">
        <v>0</v>
      </c>
      <c r="AP92">
        <v>1.7027400000000004</v>
      </c>
      <c r="AQ92">
        <v>0</v>
      </c>
      <c r="AR92">
        <v>0.19634782608695653</v>
      </c>
      <c r="AS92">
        <v>3.1814592625631879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461.70538298979329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</v>
      </c>
      <c r="L93">
        <v>212</v>
      </c>
      <c r="M93">
        <v>27.220000000000002</v>
      </c>
      <c r="N93">
        <v>35.130000000000003</v>
      </c>
      <c r="O93">
        <v>0</v>
      </c>
      <c r="P93">
        <v>30.807375638841563</v>
      </c>
      <c r="Q93">
        <v>6.0830691569914181</v>
      </c>
      <c r="R93">
        <v>6.2669324853228954</v>
      </c>
      <c r="S93">
        <v>7.8100000000000005</v>
      </c>
      <c r="T93">
        <v>0</v>
      </c>
      <c r="U93">
        <v>25.400000000000002</v>
      </c>
      <c r="V93">
        <v>5.3430672027570365</v>
      </c>
      <c r="W93">
        <v>10.057150948739732</v>
      </c>
      <c r="X93">
        <v>41.889999999999993</v>
      </c>
      <c r="Y93">
        <v>0</v>
      </c>
      <c r="Z93">
        <v>0</v>
      </c>
      <c r="AA93">
        <v>0</v>
      </c>
      <c r="AB93">
        <v>0.70876969242310561</v>
      </c>
      <c r="AC93">
        <v>0</v>
      </c>
      <c r="AD93">
        <v>2.6999545798637401</v>
      </c>
      <c r="AE93">
        <v>9.7505177895533688</v>
      </c>
      <c r="AF93">
        <v>2.6230983772819472</v>
      </c>
      <c r="AG93">
        <v>12.477556000000002</v>
      </c>
      <c r="AH93">
        <v>0</v>
      </c>
      <c r="AI93">
        <v>0</v>
      </c>
      <c r="AJ93">
        <v>0</v>
      </c>
      <c r="AK93">
        <v>15.424747044917257</v>
      </c>
      <c r="AL93">
        <v>0</v>
      </c>
      <c r="AM93">
        <v>0</v>
      </c>
      <c r="AN93">
        <v>0</v>
      </c>
      <c r="AO93">
        <v>0</v>
      </c>
      <c r="AP93">
        <v>1.8929560000000003</v>
      </c>
      <c r="AQ93">
        <v>0</v>
      </c>
      <c r="AR93">
        <v>0.19634782608695653</v>
      </c>
      <c r="AS93">
        <v>3.1814592625631879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459.44300200534218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</v>
      </c>
      <c r="L94">
        <v>212</v>
      </c>
      <c r="M94">
        <v>27.220000000000002</v>
      </c>
      <c r="N94">
        <v>35.130000000000003</v>
      </c>
      <c r="O94">
        <v>0</v>
      </c>
      <c r="P94">
        <v>30.807375638841563</v>
      </c>
      <c r="Q94">
        <v>6.0830691569914181</v>
      </c>
      <c r="R94">
        <v>6.2669324853228954</v>
      </c>
      <c r="S94">
        <v>7.8100000000000005</v>
      </c>
      <c r="T94">
        <v>0</v>
      </c>
      <c r="U94">
        <v>25.7</v>
      </c>
      <c r="V94">
        <v>5.3430672027570365</v>
      </c>
      <c r="W94">
        <v>10.057150948739732</v>
      </c>
      <c r="X94">
        <v>41.889999999999993</v>
      </c>
      <c r="Y94">
        <v>0</v>
      </c>
      <c r="Z94">
        <v>0</v>
      </c>
      <c r="AA94">
        <v>0</v>
      </c>
      <c r="AB94">
        <v>0.70876969242310561</v>
      </c>
      <c r="AC94">
        <v>0</v>
      </c>
      <c r="AD94">
        <v>2.6999545798637401</v>
      </c>
      <c r="AE94">
        <v>9.7505177895533688</v>
      </c>
      <c r="AF94">
        <v>2.6230983772819472</v>
      </c>
      <c r="AG94">
        <v>12.477556000000002</v>
      </c>
      <c r="AH94">
        <v>0</v>
      </c>
      <c r="AI94">
        <v>0</v>
      </c>
      <c r="AJ94">
        <v>0</v>
      </c>
      <c r="AK94">
        <v>15.424747044917257</v>
      </c>
      <c r="AL94">
        <v>0</v>
      </c>
      <c r="AM94">
        <v>0</v>
      </c>
      <c r="AN94">
        <v>0</v>
      </c>
      <c r="AO94">
        <v>0</v>
      </c>
      <c r="AP94">
        <v>1.8929560000000003</v>
      </c>
      <c r="AQ94">
        <v>0</v>
      </c>
      <c r="AR94">
        <v>0.19634782608695653</v>
      </c>
      <c r="AS94">
        <v>3.1814592625631879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459.74300200534219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</v>
      </c>
      <c r="L95">
        <v>212</v>
      </c>
      <c r="M95">
        <v>27.220000000000002</v>
      </c>
      <c r="N95">
        <v>35.130000000000003</v>
      </c>
      <c r="O95">
        <v>0</v>
      </c>
      <c r="P95">
        <v>30.807375638841563</v>
      </c>
      <c r="Q95">
        <v>6.0830691569914181</v>
      </c>
      <c r="R95">
        <v>6.2669324853228954</v>
      </c>
      <c r="S95">
        <v>7.8100000000000005</v>
      </c>
      <c r="T95">
        <v>0</v>
      </c>
      <c r="U95">
        <v>25.699363467492258</v>
      </c>
      <c r="V95">
        <v>5.3430672027570365</v>
      </c>
      <c r="W95">
        <v>10.057150948739732</v>
      </c>
      <c r="X95">
        <v>41.889999999999993</v>
      </c>
      <c r="Y95">
        <v>0</v>
      </c>
      <c r="Z95">
        <v>0</v>
      </c>
      <c r="AA95">
        <v>0</v>
      </c>
      <c r="AB95">
        <v>0.70876969242310561</v>
      </c>
      <c r="AC95">
        <v>0</v>
      </c>
      <c r="AD95">
        <v>2.6999545798637401</v>
      </c>
      <c r="AE95">
        <v>9.7505177895533688</v>
      </c>
      <c r="AF95">
        <v>2.6230983772819472</v>
      </c>
      <c r="AG95">
        <v>12.477556000000002</v>
      </c>
      <c r="AH95">
        <v>0</v>
      </c>
      <c r="AI95">
        <v>0</v>
      </c>
      <c r="AJ95">
        <v>0</v>
      </c>
      <c r="AK95">
        <v>15.424747044917257</v>
      </c>
      <c r="AL95">
        <v>0</v>
      </c>
      <c r="AM95">
        <v>0</v>
      </c>
      <c r="AN95">
        <v>0</v>
      </c>
      <c r="AO95">
        <v>0</v>
      </c>
      <c r="AP95">
        <v>1.8929560000000003</v>
      </c>
      <c r="AQ95">
        <v>0</v>
      </c>
      <c r="AR95">
        <v>0.19634782608695653</v>
      </c>
      <c r="AS95">
        <v>3.1814592625631879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459.74236547283448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2.4799189542483662</v>
      </c>
      <c r="L96">
        <v>212</v>
      </c>
      <c r="M96">
        <v>27.220000000000002</v>
      </c>
      <c r="N96">
        <v>35.130000000000003</v>
      </c>
      <c r="O96">
        <v>0</v>
      </c>
      <c r="P96">
        <v>30.807375638841563</v>
      </c>
      <c r="Q96">
        <v>6.0830691569914181</v>
      </c>
      <c r="R96">
        <v>6.2669324853228954</v>
      </c>
      <c r="S96">
        <v>7.8100000000000005</v>
      </c>
      <c r="T96">
        <v>0</v>
      </c>
      <c r="U96">
        <v>25.699363467492258</v>
      </c>
      <c r="V96">
        <v>5.3430672027570365</v>
      </c>
      <c r="W96">
        <v>10.057150948739732</v>
      </c>
      <c r="X96">
        <v>41.889999999999993</v>
      </c>
      <c r="Y96">
        <v>0</v>
      </c>
      <c r="Z96">
        <v>0</v>
      </c>
      <c r="AA96">
        <v>0</v>
      </c>
      <c r="AB96">
        <v>0.70876969242310561</v>
      </c>
      <c r="AC96">
        <v>0</v>
      </c>
      <c r="AD96">
        <v>2.6999545798637401</v>
      </c>
      <c r="AE96">
        <v>9.7505177895533688</v>
      </c>
      <c r="AF96">
        <v>2.6230983772819472</v>
      </c>
      <c r="AG96">
        <v>12.477556000000002</v>
      </c>
      <c r="AH96">
        <v>0</v>
      </c>
      <c r="AI96">
        <v>0</v>
      </c>
      <c r="AJ96">
        <v>0</v>
      </c>
      <c r="AK96">
        <v>15.424747044917257</v>
      </c>
      <c r="AL96">
        <v>0</v>
      </c>
      <c r="AM96">
        <v>0</v>
      </c>
      <c r="AN96">
        <v>0</v>
      </c>
      <c r="AO96">
        <v>0</v>
      </c>
      <c r="AP96">
        <v>1.8929560000000003</v>
      </c>
      <c r="AQ96">
        <v>0</v>
      </c>
      <c r="AR96">
        <v>9.1424456521739135</v>
      </c>
      <c r="AS96">
        <v>3.1814592625631879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468.68838225316989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2.4799143675978041</v>
      </c>
      <c r="L97">
        <v>212</v>
      </c>
      <c r="M97">
        <v>27.220000000000002</v>
      </c>
      <c r="N97">
        <v>35.130000000000003</v>
      </c>
      <c r="O97">
        <v>0</v>
      </c>
      <c r="P97">
        <v>30.807375638841563</v>
      </c>
      <c r="Q97">
        <v>6.0830691569914181</v>
      </c>
      <c r="R97">
        <v>6.2669324853228954</v>
      </c>
      <c r="S97">
        <v>7.8100000000000005</v>
      </c>
      <c r="T97">
        <v>0</v>
      </c>
      <c r="U97">
        <v>25.699363467492258</v>
      </c>
      <c r="V97">
        <v>5.3430672027570365</v>
      </c>
      <c r="W97">
        <v>10.057150948739732</v>
      </c>
      <c r="X97">
        <v>41.889999999999993</v>
      </c>
      <c r="Y97">
        <v>0</v>
      </c>
      <c r="Z97">
        <v>0</v>
      </c>
      <c r="AA97">
        <v>0</v>
      </c>
      <c r="AB97">
        <v>0.70876969242310561</v>
      </c>
      <c r="AC97">
        <v>0</v>
      </c>
      <c r="AD97">
        <v>2.6999545798637401</v>
      </c>
      <c r="AE97">
        <v>9.7505177895533688</v>
      </c>
      <c r="AF97">
        <v>2.6230983772819472</v>
      </c>
      <c r="AG97">
        <v>12.477556000000002</v>
      </c>
      <c r="AH97">
        <v>0</v>
      </c>
      <c r="AI97">
        <v>0</v>
      </c>
      <c r="AJ97">
        <v>0</v>
      </c>
      <c r="AK97">
        <v>15.424747044917257</v>
      </c>
      <c r="AL97">
        <v>0</v>
      </c>
      <c r="AM97">
        <v>0</v>
      </c>
      <c r="AN97">
        <v>0</v>
      </c>
      <c r="AO97">
        <v>0</v>
      </c>
      <c r="AP97">
        <v>1.8929560000000003</v>
      </c>
      <c r="AQ97">
        <v>0</v>
      </c>
      <c r="AR97">
        <v>9.1424456521739135</v>
      </c>
      <c r="AS97">
        <v>3.1814592625631879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468.68837766651933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2.4799143675978041</v>
      </c>
      <c r="L98">
        <v>212</v>
      </c>
      <c r="M98">
        <v>27.220000000000002</v>
      </c>
      <c r="N98">
        <v>35.130000000000003</v>
      </c>
      <c r="O98">
        <v>0</v>
      </c>
      <c r="P98">
        <v>30.807375638841563</v>
      </c>
      <c r="Q98">
        <v>3.3319519343493549</v>
      </c>
      <c r="R98">
        <v>3.44</v>
      </c>
      <c r="S98">
        <v>4.2900000000000009</v>
      </c>
      <c r="T98">
        <v>0</v>
      </c>
      <c r="U98">
        <v>25.699363467492258</v>
      </c>
      <c r="V98">
        <v>5.3430672027570365</v>
      </c>
      <c r="W98">
        <v>10.057150948739732</v>
      </c>
      <c r="X98">
        <v>41.889999999999993</v>
      </c>
      <c r="Y98">
        <v>0</v>
      </c>
      <c r="Z98">
        <v>0</v>
      </c>
      <c r="AA98">
        <v>0</v>
      </c>
      <c r="AB98">
        <v>0.70876969242310561</v>
      </c>
      <c r="AC98">
        <v>0</v>
      </c>
      <c r="AD98">
        <v>2.6999545798637401</v>
      </c>
      <c r="AE98">
        <v>9.7505177895533688</v>
      </c>
      <c r="AF98">
        <v>2.6230983772819472</v>
      </c>
      <c r="AG98">
        <v>12.477556000000002</v>
      </c>
      <c r="AH98">
        <v>0</v>
      </c>
      <c r="AI98">
        <v>0</v>
      </c>
      <c r="AJ98">
        <v>0</v>
      </c>
      <c r="AK98">
        <v>15.424747044917257</v>
      </c>
      <c r="AL98">
        <v>0</v>
      </c>
      <c r="AM98">
        <v>0</v>
      </c>
      <c r="AN98">
        <v>0</v>
      </c>
      <c r="AO98">
        <v>0</v>
      </c>
      <c r="AP98">
        <v>1.8929560000000003</v>
      </c>
      <c r="AQ98">
        <v>0</v>
      </c>
      <c r="AR98">
        <v>0.49086956521739133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449.1102564805779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6.5252856646524734E-2</v>
      </c>
      <c r="L99">
        <f t="shared" si="2"/>
        <v>5.7560938438773377</v>
      </c>
      <c r="M99">
        <f t="shared" si="2"/>
        <v>0.65327999999999942</v>
      </c>
      <c r="N99">
        <f t="shared" si="2"/>
        <v>0.84312000000000187</v>
      </c>
      <c r="O99">
        <f t="shared" si="2"/>
        <v>0</v>
      </c>
      <c r="P99">
        <f t="shared" si="2"/>
        <v>0.74122844971563384</v>
      </c>
      <c r="Q99">
        <f t="shared" si="2"/>
        <v>0.10415917869941405</v>
      </c>
      <c r="R99">
        <f t="shared" si="2"/>
        <v>0.10741565924657537</v>
      </c>
      <c r="S99">
        <f t="shared" si="2"/>
        <v>0.13383250000000005</v>
      </c>
      <c r="T99">
        <f t="shared" si="2"/>
        <v>0</v>
      </c>
      <c r="U99">
        <f t="shared" si="2"/>
        <v>0.50616670172062694</v>
      </c>
      <c r="V99">
        <f t="shared" si="2"/>
        <v>0.1004975365671069</v>
      </c>
      <c r="W99">
        <f t="shared" si="2"/>
        <v>0.23317315376479336</v>
      </c>
      <c r="X99">
        <f t="shared" si="2"/>
        <v>0.96786499999999898</v>
      </c>
      <c r="Y99">
        <f t="shared" si="2"/>
        <v>0</v>
      </c>
      <c r="Z99">
        <f t="shared" si="2"/>
        <v>1.8736619318181821E-2</v>
      </c>
      <c r="AA99">
        <f t="shared" si="2"/>
        <v>3.9725795358649799E-2</v>
      </c>
      <c r="AB99">
        <f t="shared" si="2"/>
        <v>5.6924791822955755E-2</v>
      </c>
      <c r="AC99">
        <f t="shared" si="2"/>
        <v>4.5829165226951449E-2</v>
      </c>
      <c r="AD99">
        <f t="shared" si="2"/>
        <v>7.0349157456472397E-2</v>
      </c>
      <c r="AE99">
        <f t="shared" si="2"/>
        <v>0.22303389004541976</v>
      </c>
      <c r="AF99">
        <f t="shared" si="2"/>
        <v>6.748112322515204E-2</v>
      </c>
      <c r="AG99">
        <f t="shared" si="2"/>
        <v>0.29946134400000063</v>
      </c>
      <c r="AH99">
        <f t="shared" si="2"/>
        <v>0.30243311837381209</v>
      </c>
      <c r="AI99">
        <f t="shared" si="2"/>
        <v>3.1821780047132764E-2</v>
      </c>
      <c r="AJ99">
        <f t="shared" si="2"/>
        <v>0</v>
      </c>
      <c r="AK99">
        <f t="shared" si="2"/>
        <v>0.37019392907801385</v>
      </c>
      <c r="AL99">
        <f t="shared" si="2"/>
        <v>0</v>
      </c>
      <c r="AM99">
        <f t="shared" si="2"/>
        <v>9.3520780195048749E-3</v>
      </c>
      <c r="AN99">
        <f t="shared" si="2"/>
        <v>0</v>
      </c>
      <c r="AO99">
        <f t="shared" si="2"/>
        <v>0</v>
      </c>
      <c r="AP99">
        <f t="shared" si="2"/>
        <v>4.6155759000000074E-2</v>
      </c>
      <c r="AQ99">
        <f t="shared" si="2"/>
        <v>0.13064088452380951</v>
      </c>
      <c r="AR99">
        <f t="shared" si="2"/>
        <v>3.7727927989130515E-2</v>
      </c>
      <c r="AS99">
        <f t="shared" si="2"/>
        <v>4.034348052334228E-2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12.002295724246535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16.440000000000001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16.440000000000001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16.190000000000001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16.21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16.399999999999999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16.399999999999999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0.4483624999999995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0.4483624999999995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83.32</v>
      </c>
      <c r="L3" s="202">
        <v>6.06</v>
      </c>
      <c r="M3" s="202">
        <v>61.48</v>
      </c>
      <c r="N3" s="202">
        <v>50.29</v>
      </c>
      <c r="O3" s="202">
        <v>71.03</v>
      </c>
      <c r="P3" s="202">
        <v>19.829999999999998</v>
      </c>
      <c r="Q3" s="202">
        <v>8.6999999999999993</v>
      </c>
      <c r="R3" s="202">
        <v>8.9700000000000006</v>
      </c>
      <c r="S3" s="202">
        <v>11.17</v>
      </c>
      <c r="T3" s="202">
        <v>0</v>
      </c>
      <c r="U3" s="202">
        <v>49.9</v>
      </c>
      <c r="V3" s="202">
        <v>7.65</v>
      </c>
      <c r="W3" s="202">
        <v>14.39</v>
      </c>
      <c r="X3" s="202">
        <v>62.79</v>
      </c>
      <c r="Y3" s="202">
        <v>0</v>
      </c>
      <c r="Z3">
        <v>0</v>
      </c>
      <c r="AA3" s="202">
        <v>15.49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118.24</v>
      </c>
      <c r="AQ3" s="202">
        <v>38.200000000000003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108</v>
      </c>
      <c r="L4" s="202">
        <v>6.06</v>
      </c>
      <c r="M4" s="202">
        <v>61.48</v>
      </c>
      <c r="N4" s="202">
        <v>50.29</v>
      </c>
      <c r="O4" s="202">
        <v>71.03</v>
      </c>
      <c r="P4" s="202">
        <v>19.84</v>
      </c>
      <c r="Q4" s="202">
        <v>8.6999999999999993</v>
      </c>
      <c r="R4" s="202">
        <v>8.9700000000000006</v>
      </c>
      <c r="S4" s="202">
        <v>11.17</v>
      </c>
      <c r="T4" s="202">
        <v>0</v>
      </c>
      <c r="U4" s="202">
        <v>49.9</v>
      </c>
      <c r="V4" s="202">
        <v>7.65</v>
      </c>
      <c r="W4" s="202">
        <v>14.39</v>
      </c>
      <c r="X4" s="202">
        <v>62.79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118.24</v>
      </c>
      <c r="AQ4" s="202">
        <v>38.200000000000003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139.11000000000001</v>
      </c>
      <c r="L5" s="202">
        <v>6.06</v>
      </c>
      <c r="M5" s="202">
        <v>61.48</v>
      </c>
      <c r="N5" s="202">
        <v>50.29</v>
      </c>
      <c r="O5" s="202">
        <v>71.03</v>
      </c>
      <c r="P5" s="202">
        <v>19.84</v>
      </c>
      <c r="Q5" s="202">
        <v>8.6999999999999993</v>
      </c>
      <c r="R5" s="202">
        <v>8.9700000000000006</v>
      </c>
      <c r="S5" s="202">
        <v>11.17</v>
      </c>
      <c r="T5" s="202">
        <v>0</v>
      </c>
      <c r="U5" s="202">
        <v>49.9</v>
      </c>
      <c r="V5" s="202">
        <v>7.65</v>
      </c>
      <c r="W5" s="202">
        <v>14.39</v>
      </c>
      <c r="X5" s="202">
        <v>62.79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118.24</v>
      </c>
      <c r="AQ5" s="202">
        <v>38.200000000000003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170.49</v>
      </c>
      <c r="L6" s="202">
        <v>6.06</v>
      </c>
      <c r="M6" s="202">
        <v>61.48</v>
      </c>
      <c r="N6" s="202">
        <v>50.29</v>
      </c>
      <c r="O6" s="202">
        <v>71.03</v>
      </c>
      <c r="P6" s="202">
        <v>19.84</v>
      </c>
      <c r="Q6" s="202">
        <v>8.6999999999999993</v>
      </c>
      <c r="R6" s="202">
        <v>8.9700000000000006</v>
      </c>
      <c r="S6" s="202">
        <v>11.17</v>
      </c>
      <c r="T6" s="202">
        <v>0</v>
      </c>
      <c r="U6" s="202">
        <v>49.9</v>
      </c>
      <c r="V6" s="202">
        <v>7.65</v>
      </c>
      <c r="W6" s="202">
        <v>14.39</v>
      </c>
      <c r="X6" s="202">
        <v>62.79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118.24</v>
      </c>
      <c r="AQ6" s="202">
        <v>38.200000000000003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209.02</v>
      </c>
      <c r="L7" s="202">
        <v>6.06</v>
      </c>
      <c r="M7" s="202">
        <v>61.48</v>
      </c>
      <c r="N7" s="202">
        <v>50.29</v>
      </c>
      <c r="O7" s="202">
        <v>71.03</v>
      </c>
      <c r="P7" s="202">
        <v>19.84</v>
      </c>
      <c r="Q7" s="202">
        <v>8.6999999999999993</v>
      </c>
      <c r="R7" s="202">
        <v>8.9700000000000006</v>
      </c>
      <c r="S7" s="202">
        <v>11.17</v>
      </c>
      <c r="T7" s="202">
        <v>0</v>
      </c>
      <c r="U7" s="202">
        <v>49.9</v>
      </c>
      <c r="V7" s="202">
        <v>7.65</v>
      </c>
      <c r="W7" s="202">
        <v>14.39</v>
      </c>
      <c r="X7" s="202">
        <v>62.79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118.24</v>
      </c>
      <c r="AQ7" s="202">
        <v>38.200000000000003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247.19</v>
      </c>
      <c r="L8" s="202">
        <v>6.06</v>
      </c>
      <c r="M8" s="202">
        <v>61.48</v>
      </c>
      <c r="N8" s="202">
        <v>50.29</v>
      </c>
      <c r="O8" s="202">
        <v>71.03</v>
      </c>
      <c r="P8" s="202">
        <v>19.84</v>
      </c>
      <c r="Q8" s="202">
        <v>8.6999999999999993</v>
      </c>
      <c r="R8" s="202">
        <v>8.9700000000000006</v>
      </c>
      <c r="S8" s="202">
        <v>11.17</v>
      </c>
      <c r="T8" s="202">
        <v>0</v>
      </c>
      <c r="U8" s="202">
        <v>49.9</v>
      </c>
      <c r="V8" s="202">
        <v>7.65</v>
      </c>
      <c r="W8" s="202">
        <v>14.39</v>
      </c>
      <c r="X8" s="202">
        <v>62.79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118.24</v>
      </c>
      <c r="AQ8" s="202">
        <v>38.200000000000003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247.19</v>
      </c>
      <c r="L9" s="202">
        <v>6.06</v>
      </c>
      <c r="M9" s="202">
        <v>61.48</v>
      </c>
      <c r="N9" s="202">
        <v>50.29</v>
      </c>
      <c r="O9" s="202">
        <v>71.03</v>
      </c>
      <c r="P9" s="202">
        <v>19.84</v>
      </c>
      <c r="Q9" s="202">
        <v>8.6999999999999993</v>
      </c>
      <c r="R9" s="202">
        <v>8.9700000000000006</v>
      </c>
      <c r="S9" s="202">
        <v>11.17</v>
      </c>
      <c r="T9" s="202">
        <v>0</v>
      </c>
      <c r="U9" s="202">
        <v>49.9</v>
      </c>
      <c r="V9" s="202">
        <v>7.65</v>
      </c>
      <c r="W9" s="202">
        <v>14.39</v>
      </c>
      <c r="X9" s="202">
        <v>62.79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118.24</v>
      </c>
      <c r="AQ9" s="202">
        <v>38.200000000000003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247.19</v>
      </c>
      <c r="L10" s="202">
        <v>6.06</v>
      </c>
      <c r="M10" s="202">
        <v>61.48</v>
      </c>
      <c r="N10" s="202">
        <v>50.29</v>
      </c>
      <c r="O10" s="202">
        <v>71.03</v>
      </c>
      <c r="P10" s="202">
        <v>19.84</v>
      </c>
      <c r="Q10" s="202">
        <v>8.6999999999999993</v>
      </c>
      <c r="R10" s="202">
        <v>8.9700000000000006</v>
      </c>
      <c r="S10" s="202">
        <v>11.17</v>
      </c>
      <c r="T10" s="202">
        <v>0</v>
      </c>
      <c r="U10" s="202">
        <v>49.9</v>
      </c>
      <c r="V10" s="202">
        <v>7.65</v>
      </c>
      <c r="W10" s="202">
        <v>14.39</v>
      </c>
      <c r="X10" s="202">
        <v>62.79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118.24</v>
      </c>
      <c r="AQ10" s="202">
        <v>38.200000000000003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247.19</v>
      </c>
      <c r="L11" s="202">
        <v>6.06</v>
      </c>
      <c r="M11" s="202">
        <v>61.48</v>
      </c>
      <c r="N11" s="202">
        <v>50.29</v>
      </c>
      <c r="O11" s="202">
        <v>71.03</v>
      </c>
      <c r="P11" s="202">
        <v>19.84</v>
      </c>
      <c r="Q11" s="202">
        <v>8.6999999999999993</v>
      </c>
      <c r="R11" s="202">
        <v>8.9700000000000006</v>
      </c>
      <c r="S11" s="202">
        <v>11.17</v>
      </c>
      <c r="T11" s="202">
        <v>0</v>
      </c>
      <c r="U11" s="202">
        <v>49.9</v>
      </c>
      <c r="V11" s="202">
        <v>7.65</v>
      </c>
      <c r="W11" s="202">
        <v>14.39</v>
      </c>
      <c r="X11" s="202">
        <v>62.79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118.24</v>
      </c>
      <c r="AQ11" s="202">
        <v>38.200000000000003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247.19</v>
      </c>
      <c r="L12" s="202">
        <v>6.06</v>
      </c>
      <c r="M12" s="202">
        <v>61.48</v>
      </c>
      <c r="N12" s="202">
        <v>50.29</v>
      </c>
      <c r="O12" s="202">
        <v>71.03</v>
      </c>
      <c r="P12" s="202">
        <v>19.84</v>
      </c>
      <c r="Q12" s="202">
        <v>8.6999999999999993</v>
      </c>
      <c r="R12" s="202">
        <v>8.9700000000000006</v>
      </c>
      <c r="S12" s="202">
        <v>11.17</v>
      </c>
      <c r="T12" s="202">
        <v>0</v>
      </c>
      <c r="U12" s="202">
        <v>49.9</v>
      </c>
      <c r="V12" s="202">
        <v>7.65</v>
      </c>
      <c r="W12" s="202">
        <v>14.39</v>
      </c>
      <c r="X12" s="202">
        <v>62.79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118.24</v>
      </c>
      <c r="AQ12" s="202">
        <v>38.200000000000003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247.19</v>
      </c>
      <c r="L13" s="202">
        <v>6.06</v>
      </c>
      <c r="M13" s="202">
        <v>61.48</v>
      </c>
      <c r="N13" s="202">
        <v>50.29</v>
      </c>
      <c r="O13" s="202">
        <v>71.03</v>
      </c>
      <c r="P13" s="202">
        <v>19.84</v>
      </c>
      <c r="Q13" s="202">
        <v>8.6999999999999993</v>
      </c>
      <c r="R13" s="202">
        <v>8.9700000000000006</v>
      </c>
      <c r="S13" s="202">
        <v>11.17</v>
      </c>
      <c r="T13" s="202">
        <v>0</v>
      </c>
      <c r="U13" s="202">
        <v>49.9</v>
      </c>
      <c r="V13" s="202">
        <v>7.65</v>
      </c>
      <c r="W13" s="202">
        <v>15.76</v>
      </c>
      <c r="X13" s="202">
        <v>62.79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118.24</v>
      </c>
      <c r="AQ13" s="202">
        <v>38.200000000000003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247.19</v>
      </c>
      <c r="L14" s="202">
        <v>6.06</v>
      </c>
      <c r="M14" s="202">
        <v>61.48</v>
      </c>
      <c r="N14" s="202">
        <v>50.29</v>
      </c>
      <c r="O14" s="202">
        <v>71.03</v>
      </c>
      <c r="P14" s="202">
        <v>19.84</v>
      </c>
      <c r="Q14" s="202">
        <v>8.6999999999999993</v>
      </c>
      <c r="R14" s="202">
        <v>8.9700000000000006</v>
      </c>
      <c r="S14" s="202">
        <v>11.17</v>
      </c>
      <c r="T14" s="202">
        <v>0</v>
      </c>
      <c r="U14" s="202">
        <v>49.9</v>
      </c>
      <c r="V14" s="202">
        <v>7.65</v>
      </c>
      <c r="W14" s="202">
        <v>15.93</v>
      </c>
      <c r="X14" s="202">
        <v>62.79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118.24</v>
      </c>
      <c r="AQ14" s="202">
        <v>38.200000000000003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245.66</v>
      </c>
      <c r="L15" s="202">
        <v>6.06</v>
      </c>
      <c r="M15" s="202">
        <v>61.48</v>
      </c>
      <c r="N15" s="202">
        <v>50.29</v>
      </c>
      <c r="O15" s="202">
        <v>71.03</v>
      </c>
      <c r="P15" s="202">
        <v>19.84</v>
      </c>
      <c r="Q15" s="202">
        <v>8.6999999999999993</v>
      </c>
      <c r="R15" s="202">
        <v>8.9700000000000006</v>
      </c>
      <c r="S15" s="202">
        <v>11.17</v>
      </c>
      <c r="T15" s="202">
        <v>0</v>
      </c>
      <c r="U15" s="202">
        <v>49.9</v>
      </c>
      <c r="V15" s="202">
        <v>7.65</v>
      </c>
      <c r="W15" s="202">
        <v>15.93</v>
      </c>
      <c r="X15" s="202">
        <v>62.79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118.24</v>
      </c>
      <c r="AQ15" s="202">
        <v>38.200000000000003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245.66</v>
      </c>
      <c r="L16" s="202">
        <v>6.06</v>
      </c>
      <c r="M16" s="202">
        <v>61.48</v>
      </c>
      <c r="N16" s="202">
        <v>50.29</v>
      </c>
      <c r="O16" s="202">
        <v>71.03</v>
      </c>
      <c r="P16" s="202">
        <v>19.84</v>
      </c>
      <c r="Q16" s="202">
        <v>8.6999999999999993</v>
      </c>
      <c r="R16" s="202">
        <v>8.9700000000000006</v>
      </c>
      <c r="S16" s="202">
        <v>11.17</v>
      </c>
      <c r="T16" s="202">
        <v>0</v>
      </c>
      <c r="U16" s="202">
        <v>49.9</v>
      </c>
      <c r="V16" s="202">
        <v>7.65</v>
      </c>
      <c r="W16" s="202">
        <v>16.62</v>
      </c>
      <c r="X16" s="202">
        <v>62.79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118.24</v>
      </c>
      <c r="AQ16" s="202">
        <v>38.200000000000003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245.66</v>
      </c>
      <c r="L17" s="202">
        <v>6.06</v>
      </c>
      <c r="M17" s="202">
        <v>61.48</v>
      </c>
      <c r="N17" s="202">
        <v>50.29</v>
      </c>
      <c r="O17" s="202">
        <v>0</v>
      </c>
      <c r="P17" s="202">
        <v>19.84</v>
      </c>
      <c r="Q17" s="202">
        <v>8.6999999999999993</v>
      </c>
      <c r="R17" s="202">
        <v>8.9700000000000006</v>
      </c>
      <c r="S17" s="202">
        <v>11.17</v>
      </c>
      <c r="T17" s="202">
        <v>0</v>
      </c>
      <c r="U17" s="202">
        <v>49.9</v>
      </c>
      <c r="V17" s="202">
        <v>7.65</v>
      </c>
      <c r="W17" s="202">
        <v>16.7</v>
      </c>
      <c r="X17" s="202">
        <v>59.97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118.24</v>
      </c>
      <c r="AQ17" s="202">
        <v>38.200000000000003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245.66</v>
      </c>
      <c r="L18" s="202">
        <v>6.06</v>
      </c>
      <c r="M18" s="202">
        <v>61.48</v>
      </c>
      <c r="N18" s="202">
        <v>50.29</v>
      </c>
      <c r="O18" s="202">
        <v>0</v>
      </c>
      <c r="P18" s="202">
        <v>19.84</v>
      </c>
      <c r="Q18" s="202">
        <v>8.6999999999999993</v>
      </c>
      <c r="R18" s="202">
        <v>8.9700000000000006</v>
      </c>
      <c r="S18" s="202">
        <v>11.17</v>
      </c>
      <c r="T18" s="202">
        <v>0</v>
      </c>
      <c r="U18" s="202">
        <v>49.9</v>
      </c>
      <c r="V18" s="202">
        <v>7.65</v>
      </c>
      <c r="W18" s="202">
        <v>17.22</v>
      </c>
      <c r="X18" s="202">
        <v>59.97</v>
      </c>
      <c r="Y18" s="202">
        <v>0</v>
      </c>
      <c r="Z18">
        <v>0</v>
      </c>
      <c r="AA18" s="202">
        <v>0</v>
      </c>
      <c r="AB18" s="202">
        <v>12.46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118.24</v>
      </c>
      <c r="AQ18" s="202">
        <v>38.200000000000003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245.66</v>
      </c>
      <c r="L19" s="202">
        <v>6.06</v>
      </c>
      <c r="M19" s="202">
        <v>61.48</v>
      </c>
      <c r="N19" s="202">
        <v>50.29</v>
      </c>
      <c r="O19" s="202">
        <v>0</v>
      </c>
      <c r="P19" s="202">
        <v>19.84</v>
      </c>
      <c r="Q19" s="202">
        <v>8.6999999999999993</v>
      </c>
      <c r="R19" s="202">
        <v>8.9700000000000006</v>
      </c>
      <c r="S19" s="202">
        <v>11.17</v>
      </c>
      <c r="T19" s="202">
        <v>0</v>
      </c>
      <c r="U19" s="202">
        <v>49.9</v>
      </c>
      <c r="V19" s="202">
        <v>7.65</v>
      </c>
      <c r="W19" s="202">
        <v>17.22</v>
      </c>
      <c r="X19" s="202">
        <v>59.97</v>
      </c>
      <c r="Y19" s="202">
        <v>0</v>
      </c>
      <c r="Z19">
        <v>0</v>
      </c>
      <c r="AA19" s="202">
        <v>0</v>
      </c>
      <c r="AB19" s="202">
        <v>12.46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118.24</v>
      </c>
      <c r="AQ19" s="202">
        <v>38.200000000000003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245.66</v>
      </c>
      <c r="L20" s="202">
        <v>6.06</v>
      </c>
      <c r="M20" s="202">
        <v>61.48</v>
      </c>
      <c r="N20" s="202">
        <v>50.29</v>
      </c>
      <c r="O20" s="202">
        <v>0</v>
      </c>
      <c r="P20" s="202">
        <v>19.84</v>
      </c>
      <c r="Q20" s="202">
        <v>8.6999999999999993</v>
      </c>
      <c r="R20" s="202">
        <v>8.9700000000000006</v>
      </c>
      <c r="S20" s="202">
        <v>11.17</v>
      </c>
      <c r="T20" s="202">
        <v>0</v>
      </c>
      <c r="U20" s="202">
        <v>49.9</v>
      </c>
      <c r="V20" s="202">
        <v>7.65</v>
      </c>
      <c r="W20" s="202">
        <v>17.739999999999998</v>
      </c>
      <c r="X20" s="202">
        <v>59.97</v>
      </c>
      <c r="Y20" s="202">
        <v>0</v>
      </c>
      <c r="Z20">
        <v>0</v>
      </c>
      <c r="AA20" s="202">
        <v>0</v>
      </c>
      <c r="AB20" s="202">
        <v>12.46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118.24</v>
      </c>
      <c r="AQ20" s="202">
        <v>38.200000000000003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245.66</v>
      </c>
      <c r="L21" s="202">
        <v>6.06</v>
      </c>
      <c r="M21" s="202">
        <v>61.48</v>
      </c>
      <c r="N21" s="202">
        <v>50.29</v>
      </c>
      <c r="O21" s="202">
        <v>0</v>
      </c>
      <c r="P21" s="202">
        <v>19.84</v>
      </c>
      <c r="Q21" s="202">
        <v>8.6999999999999993</v>
      </c>
      <c r="R21" s="202">
        <v>8.9700000000000006</v>
      </c>
      <c r="S21" s="202">
        <v>11.17</v>
      </c>
      <c r="T21" s="202">
        <v>0</v>
      </c>
      <c r="U21" s="202">
        <v>49.9</v>
      </c>
      <c r="V21" s="202">
        <v>7.65</v>
      </c>
      <c r="W21" s="202">
        <v>14.39</v>
      </c>
      <c r="X21" s="202">
        <v>59.97</v>
      </c>
      <c r="Y21" s="202">
        <v>0</v>
      </c>
      <c r="Z21">
        <v>0</v>
      </c>
      <c r="AA21" s="202">
        <v>0</v>
      </c>
      <c r="AB21" s="202">
        <v>12.46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118.24</v>
      </c>
      <c r="AQ21" s="202">
        <v>38.200000000000003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245.66</v>
      </c>
      <c r="L22" s="202">
        <v>6.06</v>
      </c>
      <c r="M22" s="202">
        <v>61.48</v>
      </c>
      <c r="N22" s="202">
        <v>50.29</v>
      </c>
      <c r="O22" s="202">
        <v>0</v>
      </c>
      <c r="P22" s="202">
        <v>19.84</v>
      </c>
      <c r="Q22" s="202">
        <v>8.6999999999999993</v>
      </c>
      <c r="R22" s="202">
        <v>8.9700000000000006</v>
      </c>
      <c r="S22" s="202">
        <v>11.17</v>
      </c>
      <c r="T22" s="202">
        <v>0</v>
      </c>
      <c r="U22" s="202">
        <v>49.9</v>
      </c>
      <c r="V22" s="202">
        <v>7.65</v>
      </c>
      <c r="W22" s="202">
        <v>14.39</v>
      </c>
      <c r="X22" s="202">
        <v>59.97</v>
      </c>
      <c r="Y22" s="202">
        <v>0</v>
      </c>
      <c r="Z22">
        <v>0</v>
      </c>
      <c r="AA22" s="202">
        <v>0</v>
      </c>
      <c r="AB22" s="202">
        <v>12.46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118.24</v>
      </c>
      <c r="AQ22" s="202">
        <v>38.200000000000003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245.66</v>
      </c>
      <c r="L23" s="202">
        <v>6.06</v>
      </c>
      <c r="M23" s="202">
        <v>61.48</v>
      </c>
      <c r="N23" s="202">
        <v>50.29</v>
      </c>
      <c r="O23" s="202">
        <v>0</v>
      </c>
      <c r="P23" s="202">
        <v>19.84</v>
      </c>
      <c r="Q23" s="202">
        <v>8.6999999999999993</v>
      </c>
      <c r="R23" s="202">
        <v>8.9700000000000006</v>
      </c>
      <c r="S23" s="202">
        <v>11.17</v>
      </c>
      <c r="T23" s="202">
        <v>0</v>
      </c>
      <c r="U23" s="202">
        <v>49.9</v>
      </c>
      <c r="V23" s="202">
        <v>7.65</v>
      </c>
      <c r="W23" s="202">
        <v>14.4</v>
      </c>
      <c r="X23" s="202">
        <v>59.97</v>
      </c>
      <c r="Y23" s="202">
        <v>0</v>
      </c>
      <c r="Z23">
        <v>0</v>
      </c>
      <c r="AA23" s="202">
        <v>0</v>
      </c>
      <c r="AB23" s="202">
        <v>12.46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118.24</v>
      </c>
      <c r="AQ23" s="202">
        <v>38.200000000000003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245.66</v>
      </c>
      <c r="L24" s="202">
        <v>6.06</v>
      </c>
      <c r="M24" s="202">
        <v>61.48</v>
      </c>
      <c r="N24" s="202">
        <v>50.29</v>
      </c>
      <c r="O24" s="202">
        <v>0</v>
      </c>
      <c r="P24" s="202">
        <v>19.84</v>
      </c>
      <c r="Q24" s="202">
        <v>8.6999999999999993</v>
      </c>
      <c r="R24" s="202">
        <v>8.9700000000000006</v>
      </c>
      <c r="S24" s="202">
        <v>11.17</v>
      </c>
      <c r="T24" s="202">
        <v>0</v>
      </c>
      <c r="U24" s="202">
        <v>49.9</v>
      </c>
      <c r="V24" s="202">
        <v>7.65</v>
      </c>
      <c r="W24" s="202">
        <v>14.4</v>
      </c>
      <c r="X24" s="202">
        <v>59.97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118.24</v>
      </c>
      <c r="AQ24" s="202">
        <v>38.200000000000003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245.66</v>
      </c>
      <c r="L25" s="202">
        <v>6.06</v>
      </c>
      <c r="M25" s="202">
        <v>61.48</v>
      </c>
      <c r="N25" s="202">
        <v>50.29</v>
      </c>
      <c r="O25" s="202">
        <v>0</v>
      </c>
      <c r="P25" s="202">
        <v>19.84</v>
      </c>
      <c r="Q25" s="202">
        <v>8.6999999999999993</v>
      </c>
      <c r="R25" s="202">
        <v>8.9700000000000006</v>
      </c>
      <c r="S25" s="202">
        <v>11.17</v>
      </c>
      <c r="T25" s="202">
        <v>0</v>
      </c>
      <c r="U25" s="202">
        <v>49.9</v>
      </c>
      <c r="V25" s="202">
        <v>7.65</v>
      </c>
      <c r="W25" s="202">
        <v>14.4</v>
      </c>
      <c r="X25" s="202">
        <v>59.97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118.24</v>
      </c>
      <c r="AQ25" s="202">
        <v>38.200000000000003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245.66</v>
      </c>
      <c r="L26" s="202">
        <v>6.06</v>
      </c>
      <c r="M26" s="202">
        <v>61.48</v>
      </c>
      <c r="N26" s="202">
        <v>50.29</v>
      </c>
      <c r="O26" s="202">
        <v>0</v>
      </c>
      <c r="P26" s="202">
        <v>19.84</v>
      </c>
      <c r="Q26" s="202">
        <v>8.6999999999999993</v>
      </c>
      <c r="R26" s="202">
        <v>8.9700000000000006</v>
      </c>
      <c r="S26" s="202">
        <v>11.17</v>
      </c>
      <c r="T26" s="202">
        <v>0</v>
      </c>
      <c r="U26" s="202">
        <v>49.9</v>
      </c>
      <c r="V26" s="202">
        <v>7.65</v>
      </c>
      <c r="W26" s="202">
        <v>14.4</v>
      </c>
      <c r="X26" s="202">
        <v>59.97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118.24</v>
      </c>
      <c r="AQ26" s="202">
        <v>38.200000000000003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245.66</v>
      </c>
      <c r="L27" s="202">
        <v>6.06</v>
      </c>
      <c r="M27" s="202">
        <v>61.48</v>
      </c>
      <c r="N27" s="202">
        <v>50.29</v>
      </c>
      <c r="O27" s="202">
        <v>0</v>
      </c>
      <c r="P27" s="202">
        <v>19.84</v>
      </c>
      <c r="Q27" s="202">
        <v>8.6999999999999993</v>
      </c>
      <c r="R27" s="202">
        <v>8.9700000000000006</v>
      </c>
      <c r="S27" s="202">
        <v>11.17</v>
      </c>
      <c r="T27" s="202">
        <v>0</v>
      </c>
      <c r="U27" s="202">
        <v>49.9</v>
      </c>
      <c r="V27" s="202">
        <v>7.65</v>
      </c>
      <c r="W27" s="202">
        <v>14.4</v>
      </c>
      <c r="X27" s="202">
        <v>59.97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118.24</v>
      </c>
      <c r="AQ27" s="202">
        <v>38.200000000000003</v>
      </c>
      <c r="AR27" s="202">
        <v>1.65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245.66</v>
      </c>
      <c r="L28" s="202">
        <v>6.06</v>
      </c>
      <c r="M28" s="202">
        <v>61.48</v>
      </c>
      <c r="N28" s="202">
        <v>50.29</v>
      </c>
      <c r="O28" s="202">
        <v>0</v>
      </c>
      <c r="P28" s="202">
        <v>19.84</v>
      </c>
      <c r="Q28" s="202">
        <v>8.6999999999999993</v>
      </c>
      <c r="R28" s="202">
        <v>8.9700000000000006</v>
      </c>
      <c r="S28" s="202">
        <v>11.17</v>
      </c>
      <c r="T28" s="202">
        <v>0</v>
      </c>
      <c r="U28" s="202">
        <v>49.9</v>
      </c>
      <c r="V28" s="202">
        <v>7.65</v>
      </c>
      <c r="W28" s="202">
        <v>14.4</v>
      </c>
      <c r="X28" s="202">
        <v>59.97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118.24</v>
      </c>
      <c r="AQ28" s="202">
        <v>38.200000000000003</v>
      </c>
      <c r="AR28" s="202">
        <v>5.56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245.66</v>
      </c>
      <c r="L29" s="202">
        <v>6.06</v>
      </c>
      <c r="M29" s="202">
        <v>61.48</v>
      </c>
      <c r="N29" s="202">
        <v>50.29</v>
      </c>
      <c r="O29" s="202">
        <v>0</v>
      </c>
      <c r="P29" s="202">
        <v>19.84</v>
      </c>
      <c r="Q29" s="202">
        <v>8.6999999999999993</v>
      </c>
      <c r="R29" s="202">
        <v>8.9700000000000006</v>
      </c>
      <c r="S29" s="202">
        <v>11.17</v>
      </c>
      <c r="T29" s="202">
        <v>0</v>
      </c>
      <c r="U29" s="202">
        <v>49.9</v>
      </c>
      <c r="V29" s="202">
        <v>7.65</v>
      </c>
      <c r="W29" s="202">
        <v>14.4</v>
      </c>
      <c r="X29" s="202">
        <v>59.97</v>
      </c>
      <c r="Y29" s="202">
        <v>0</v>
      </c>
      <c r="Z29">
        <v>0</v>
      </c>
      <c r="AA29" s="202">
        <v>0</v>
      </c>
      <c r="AB29" s="202">
        <v>12.46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118.24</v>
      </c>
      <c r="AQ29" s="202">
        <v>38.200000000000003</v>
      </c>
      <c r="AR29" s="202">
        <v>14.18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245.66</v>
      </c>
      <c r="L30" s="202">
        <v>6.06</v>
      </c>
      <c r="M30" s="202">
        <v>61.48</v>
      </c>
      <c r="N30" s="202">
        <v>50.29</v>
      </c>
      <c r="O30" s="202">
        <v>0</v>
      </c>
      <c r="P30" s="202">
        <v>19.84</v>
      </c>
      <c r="Q30" s="202">
        <v>8.6999999999999993</v>
      </c>
      <c r="R30" s="202">
        <v>8.9700000000000006</v>
      </c>
      <c r="S30" s="202">
        <v>11.17</v>
      </c>
      <c r="T30" s="202">
        <v>0</v>
      </c>
      <c r="U30" s="202">
        <v>49.9</v>
      </c>
      <c r="V30" s="202">
        <v>7.65</v>
      </c>
      <c r="W30" s="202">
        <v>14.4</v>
      </c>
      <c r="X30" s="202">
        <v>59.97</v>
      </c>
      <c r="Y30" s="202">
        <v>0</v>
      </c>
      <c r="Z30">
        <v>0</v>
      </c>
      <c r="AA30" s="202">
        <v>0</v>
      </c>
      <c r="AB30" s="202">
        <v>12.46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118.24</v>
      </c>
      <c r="AQ30" s="202">
        <v>38.200000000000003</v>
      </c>
      <c r="AR30" s="202">
        <v>27.06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245.66</v>
      </c>
      <c r="L31" s="202">
        <v>6.06</v>
      </c>
      <c r="M31" s="202">
        <v>61.48</v>
      </c>
      <c r="N31" s="202">
        <v>50.29</v>
      </c>
      <c r="O31" s="202">
        <v>0</v>
      </c>
      <c r="P31" s="202">
        <v>21.68</v>
      </c>
      <c r="Q31" s="202">
        <v>8.6999999999999993</v>
      </c>
      <c r="R31" s="202">
        <v>8.9700000000000006</v>
      </c>
      <c r="S31" s="202">
        <v>11.17</v>
      </c>
      <c r="T31" s="202">
        <v>0</v>
      </c>
      <c r="U31" s="202">
        <v>49.9</v>
      </c>
      <c r="V31" s="202">
        <v>7.65</v>
      </c>
      <c r="W31" s="202">
        <v>14.4</v>
      </c>
      <c r="X31" s="202">
        <v>59.97</v>
      </c>
      <c r="Y31" s="202">
        <v>0</v>
      </c>
      <c r="Z31">
        <v>0</v>
      </c>
      <c r="AA31" s="202">
        <v>0</v>
      </c>
      <c r="AB31" s="202">
        <v>12.46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118.24</v>
      </c>
      <c r="AQ31" s="202">
        <v>38.200000000000003</v>
      </c>
      <c r="AR31" s="202">
        <v>40.5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245.66</v>
      </c>
      <c r="L32" s="202">
        <v>6.06</v>
      </c>
      <c r="M32" s="202">
        <v>61.48</v>
      </c>
      <c r="N32" s="202">
        <v>50.29</v>
      </c>
      <c r="O32" s="202">
        <v>0</v>
      </c>
      <c r="P32" s="202">
        <v>22.72</v>
      </c>
      <c r="Q32" s="202">
        <v>8.6999999999999993</v>
      </c>
      <c r="R32" s="202">
        <v>8.9700000000000006</v>
      </c>
      <c r="S32" s="202">
        <v>11.17</v>
      </c>
      <c r="T32" s="202">
        <v>0</v>
      </c>
      <c r="U32" s="202">
        <v>49.9</v>
      </c>
      <c r="V32" s="202">
        <v>7.65</v>
      </c>
      <c r="W32" s="202">
        <v>14.4</v>
      </c>
      <c r="X32" s="202">
        <v>59.97</v>
      </c>
      <c r="Y32" s="202">
        <v>0</v>
      </c>
      <c r="Z32">
        <v>0</v>
      </c>
      <c r="AA32" s="202">
        <v>0</v>
      </c>
      <c r="AB32" s="202">
        <v>12.46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118.24</v>
      </c>
      <c r="AQ32" s="202">
        <v>38.200000000000003</v>
      </c>
      <c r="AR32" s="202">
        <v>43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245.66</v>
      </c>
      <c r="L33" s="202">
        <v>6.06</v>
      </c>
      <c r="M33" s="202">
        <v>61.48</v>
      </c>
      <c r="N33" s="202">
        <v>50.29</v>
      </c>
      <c r="O33" s="202">
        <v>0</v>
      </c>
      <c r="P33" s="202">
        <v>19.84</v>
      </c>
      <c r="Q33" s="202">
        <v>8.6999999999999993</v>
      </c>
      <c r="R33" s="202">
        <v>8.9700000000000006</v>
      </c>
      <c r="S33" s="202">
        <v>11.17</v>
      </c>
      <c r="T33" s="202">
        <v>0</v>
      </c>
      <c r="U33" s="202">
        <v>49.9</v>
      </c>
      <c r="V33" s="202">
        <v>7.65</v>
      </c>
      <c r="W33" s="202">
        <v>14.4</v>
      </c>
      <c r="X33" s="202">
        <v>59.97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118.24</v>
      </c>
      <c r="AQ33" s="202">
        <v>38.200000000000003</v>
      </c>
      <c r="AR33" s="202">
        <v>45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245.66</v>
      </c>
      <c r="L34" s="202">
        <v>6.06</v>
      </c>
      <c r="M34" s="202">
        <v>61.48</v>
      </c>
      <c r="N34" s="202">
        <v>50.29</v>
      </c>
      <c r="O34" s="202">
        <v>0</v>
      </c>
      <c r="P34" s="202">
        <v>19.84</v>
      </c>
      <c r="Q34" s="202">
        <v>8.6999999999999993</v>
      </c>
      <c r="R34" s="202">
        <v>8.9700000000000006</v>
      </c>
      <c r="S34" s="202">
        <v>11.17</v>
      </c>
      <c r="T34" s="202">
        <v>0</v>
      </c>
      <c r="U34" s="202">
        <v>49.9</v>
      </c>
      <c r="V34" s="202">
        <v>7.65</v>
      </c>
      <c r="W34" s="202">
        <v>14.4</v>
      </c>
      <c r="X34" s="202">
        <v>59.97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118.24</v>
      </c>
      <c r="AQ34" s="202">
        <v>38.200000000000003</v>
      </c>
      <c r="AR34" s="202">
        <v>46.5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245.66</v>
      </c>
      <c r="L35" s="202">
        <v>6.06</v>
      </c>
      <c r="M35" s="202">
        <v>61.48</v>
      </c>
      <c r="N35" s="202">
        <v>50.29</v>
      </c>
      <c r="O35" s="202">
        <v>0</v>
      </c>
      <c r="P35" s="202">
        <v>19.84</v>
      </c>
      <c r="Q35" s="202">
        <v>8.6999999999999993</v>
      </c>
      <c r="R35" s="202">
        <v>8.9700000000000006</v>
      </c>
      <c r="S35" s="202">
        <v>11.17</v>
      </c>
      <c r="T35" s="202">
        <v>0</v>
      </c>
      <c r="U35" s="202">
        <v>49.9</v>
      </c>
      <c r="V35" s="202">
        <v>7.65</v>
      </c>
      <c r="W35" s="202">
        <v>14.4</v>
      </c>
      <c r="X35" s="202">
        <v>59.97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118.24</v>
      </c>
      <c r="AQ35" s="202">
        <v>38.200000000000003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245.66</v>
      </c>
      <c r="L36" s="202">
        <v>6.06</v>
      </c>
      <c r="M36" s="202">
        <v>61.48</v>
      </c>
      <c r="N36" s="202">
        <v>50.29</v>
      </c>
      <c r="O36" s="202">
        <v>0</v>
      </c>
      <c r="P36" s="202">
        <v>19.84</v>
      </c>
      <c r="Q36" s="202">
        <v>8.6999999999999993</v>
      </c>
      <c r="R36" s="202">
        <v>8.9700000000000006</v>
      </c>
      <c r="S36" s="202">
        <v>11.17</v>
      </c>
      <c r="T36" s="202">
        <v>0</v>
      </c>
      <c r="U36" s="202">
        <v>49.9</v>
      </c>
      <c r="V36" s="202">
        <v>7.65</v>
      </c>
      <c r="W36" s="202">
        <v>14.4</v>
      </c>
      <c r="X36" s="202">
        <v>59.97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118.24</v>
      </c>
      <c r="AQ36" s="202">
        <v>38.200000000000003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245.66</v>
      </c>
      <c r="L37" s="202">
        <v>6.06</v>
      </c>
      <c r="M37" s="202">
        <v>61.48</v>
      </c>
      <c r="N37" s="202">
        <v>50.29</v>
      </c>
      <c r="O37" s="202">
        <v>0</v>
      </c>
      <c r="P37" s="202">
        <v>19.84</v>
      </c>
      <c r="Q37" s="202">
        <v>8.6999999999999993</v>
      </c>
      <c r="R37" s="202">
        <v>8.9700000000000006</v>
      </c>
      <c r="S37" s="202">
        <v>11.17</v>
      </c>
      <c r="T37" s="202">
        <v>0</v>
      </c>
      <c r="U37" s="202">
        <v>49.9</v>
      </c>
      <c r="V37" s="202">
        <v>7.65</v>
      </c>
      <c r="W37" s="202">
        <v>14.4</v>
      </c>
      <c r="X37" s="202">
        <v>59.97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118.24</v>
      </c>
      <c r="AQ37" s="202">
        <v>38.200000000000003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245.66</v>
      </c>
      <c r="L38" s="202">
        <v>6.06</v>
      </c>
      <c r="M38" s="202">
        <v>61.48</v>
      </c>
      <c r="N38" s="202">
        <v>50.29</v>
      </c>
      <c r="O38" s="202">
        <v>0</v>
      </c>
      <c r="P38" s="202">
        <v>19.84</v>
      </c>
      <c r="Q38" s="202">
        <v>8.6999999999999993</v>
      </c>
      <c r="R38" s="202">
        <v>8.9700000000000006</v>
      </c>
      <c r="S38" s="202">
        <v>11.17</v>
      </c>
      <c r="T38" s="202">
        <v>0</v>
      </c>
      <c r="U38" s="202">
        <v>49.9</v>
      </c>
      <c r="V38" s="202">
        <v>7.65</v>
      </c>
      <c r="W38" s="202">
        <v>14.4</v>
      </c>
      <c r="X38" s="202">
        <v>59.97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118.24</v>
      </c>
      <c r="AQ38" s="202">
        <v>38.200000000000003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245.66</v>
      </c>
      <c r="L39" s="202">
        <v>6.29</v>
      </c>
      <c r="M39" s="202">
        <v>61.48</v>
      </c>
      <c r="N39" s="202">
        <v>50.29</v>
      </c>
      <c r="O39" s="202">
        <v>0</v>
      </c>
      <c r="P39" s="202">
        <v>19.84</v>
      </c>
      <c r="Q39" s="202">
        <v>8.6999999999999993</v>
      </c>
      <c r="R39" s="202">
        <v>8.9700000000000006</v>
      </c>
      <c r="S39" s="202">
        <v>11.17</v>
      </c>
      <c r="T39" s="202">
        <v>0</v>
      </c>
      <c r="U39" s="202">
        <v>49.9</v>
      </c>
      <c r="V39" s="202">
        <v>7.65</v>
      </c>
      <c r="W39" s="202">
        <v>14.4</v>
      </c>
      <c r="X39" s="202">
        <v>59.97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99.61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118.24</v>
      </c>
      <c r="AQ39" s="202">
        <v>38.200000000000003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245.66</v>
      </c>
      <c r="L40" s="202">
        <v>6.29</v>
      </c>
      <c r="M40" s="202">
        <v>61.48</v>
      </c>
      <c r="N40" s="202">
        <v>50.29</v>
      </c>
      <c r="O40" s="202">
        <v>0</v>
      </c>
      <c r="P40" s="202">
        <v>19.84</v>
      </c>
      <c r="Q40" s="202">
        <v>8.6999999999999993</v>
      </c>
      <c r="R40" s="202">
        <v>8.9700000000000006</v>
      </c>
      <c r="S40" s="202">
        <v>11.17</v>
      </c>
      <c r="T40" s="202">
        <v>0</v>
      </c>
      <c r="U40" s="202">
        <v>49.9</v>
      </c>
      <c r="V40" s="202">
        <v>7.65</v>
      </c>
      <c r="W40" s="202">
        <v>14.4</v>
      </c>
      <c r="X40" s="202">
        <v>59.97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99.61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118.24</v>
      </c>
      <c r="AQ40" s="202">
        <v>38.200000000000003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245.66</v>
      </c>
      <c r="L41" s="202">
        <v>6.29</v>
      </c>
      <c r="M41" s="202">
        <v>61.48</v>
      </c>
      <c r="N41" s="202">
        <v>50.29</v>
      </c>
      <c r="O41" s="202">
        <v>0</v>
      </c>
      <c r="P41" s="202">
        <v>19.84</v>
      </c>
      <c r="Q41" s="202">
        <v>8.6999999999999993</v>
      </c>
      <c r="R41" s="202">
        <v>8.9700000000000006</v>
      </c>
      <c r="S41" s="202">
        <v>11.17</v>
      </c>
      <c r="T41" s="202">
        <v>0</v>
      </c>
      <c r="U41" s="202">
        <v>49.9</v>
      </c>
      <c r="V41" s="202">
        <v>7.65</v>
      </c>
      <c r="W41" s="202">
        <v>14.4</v>
      </c>
      <c r="X41" s="202">
        <v>59.97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99.61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118.24</v>
      </c>
      <c r="AQ41" s="202">
        <v>38.200000000000003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245.66</v>
      </c>
      <c r="L42" s="202">
        <v>6.29</v>
      </c>
      <c r="M42" s="202">
        <v>61.48</v>
      </c>
      <c r="N42" s="202">
        <v>50.29</v>
      </c>
      <c r="O42" s="202">
        <v>0</v>
      </c>
      <c r="P42" s="202">
        <v>19.84</v>
      </c>
      <c r="Q42" s="202">
        <v>8.6999999999999993</v>
      </c>
      <c r="R42" s="202">
        <v>8.9700000000000006</v>
      </c>
      <c r="S42" s="202">
        <v>11.17</v>
      </c>
      <c r="T42" s="202">
        <v>0</v>
      </c>
      <c r="U42" s="202">
        <v>49.9</v>
      </c>
      <c r="V42" s="202">
        <v>7.65</v>
      </c>
      <c r="W42" s="202">
        <v>14.4</v>
      </c>
      <c r="X42" s="202">
        <v>59.97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99.61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118.24</v>
      </c>
      <c r="AQ42" s="202">
        <v>38.200000000000003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245.66</v>
      </c>
      <c r="L43" s="202">
        <v>6.29</v>
      </c>
      <c r="M43" s="202">
        <v>61.48</v>
      </c>
      <c r="N43" s="202">
        <v>50.29</v>
      </c>
      <c r="O43" s="202">
        <v>0</v>
      </c>
      <c r="P43" s="202">
        <v>19.84</v>
      </c>
      <c r="Q43" s="202">
        <v>8.6999999999999993</v>
      </c>
      <c r="R43" s="202">
        <v>8.9700000000000006</v>
      </c>
      <c r="S43" s="202">
        <v>11.17</v>
      </c>
      <c r="T43" s="202">
        <v>0</v>
      </c>
      <c r="U43" s="202">
        <v>49.9</v>
      </c>
      <c r="V43" s="202">
        <v>7.65</v>
      </c>
      <c r="W43" s="202">
        <v>14.4</v>
      </c>
      <c r="X43" s="202">
        <v>59.97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99.61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118.24</v>
      </c>
      <c r="AQ43" s="202">
        <v>38.200000000000003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245.66</v>
      </c>
      <c r="L44" s="202">
        <v>6.29</v>
      </c>
      <c r="M44" s="202">
        <v>61.48</v>
      </c>
      <c r="N44" s="202">
        <v>50.29</v>
      </c>
      <c r="O44" s="202">
        <v>0</v>
      </c>
      <c r="P44" s="202">
        <v>19.84</v>
      </c>
      <c r="Q44" s="202">
        <v>8.6999999999999993</v>
      </c>
      <c r="R44" s="202">
        <v>8.9700000000000006</v>
      </c>
      <c r="S44" s="202">
        <v>11.17</v>
      </c>
      <c r="T44" s="202">
        <v>0</v>
      </c>
      <c r="U44" s="202">
        <v>49.9</v>
      </c>
      <c r="V44" s="202">
        <v>7.65</v>
      </c>
      <c r="W44" s="202">
        <v>14.4</v>
      </c>
      <c r="X44" s="202">
        <v>59.97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99.61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118.24</v>
      </c>
      <c r="AQ44" s="202">
        <v>38.200000000000003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245.66</v>
      </c>
      <c r="L45" s="202">
        <v>6.29</v>
      </c>
      <c r="M45" s="202">
        <v>61.48</v>
      </c>
      <c r="N45" s="202">
        <v>50.29</v>
      </c>
      <c r="O45" s="202">
        <v>0</v>
      </c>
      <c r="P45" s="202">
        <v>19.84</v>
      </c>
      <c r="Q45" s="202">
        <v>8.6999999999999993</v>
      </c>
      <c r="R45" s="202">
        <v>8.9700000000000006</v>
      </c>
      <c r="S45" s="202">
        <v>11.17</v>
      </c>
      <c r="T45" s="202">
        <v>0</v>
      </c>
      <c r="U45" s="202">
        <v>49.9</v>
      </c>
      <c r="V45" s="202">
        <v>7.65</v>
      </c>
      <c r="W45" s="202">
        <v>14.4</v>
      </c>
      <c r="X45" s="202">
        <v>59.97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99.61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118.24</v>
      </c>
      <c r="AQ45" s="202">
        <v>38.200000000000003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245.66</v>
      </c>
      <c r="L46" s="202">
        <v>6.29</v>
      </c>
      <c r="M46" s="202">
        <v>61.48</v>
      </c>
      <c r="N46" s="202">
        <v>50.29</v>
      </c>
      <c r="O46" s="202">
        <v>0</v>
      </c>
      <c r="P46" s="202">
        <v>19.84</v>
      </c>
      <c r="Q46" s="202">
        <v>8.6999999999999993</v>
      </c>
      <c r="R46" s="202">
        <v>8.9700000000000006</v>
      </c>
      <c r="S46" s="202">
        <v>11.17</v>
      </c>
      <c r="T46" s="202">
        <v>0</v>
      </c>
      <c r="U46" s="202">
        <v>49.9</v>
      </c>
      <c r="V46" s="202">
        <v>7.65</v>
      </c>
      <c r="W46" s="202">
        <v>14.4</v>
      </c>
      <c r="X46" s="202">
        <v>59.97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99.61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118.24</v>
      </c>
      <c r="AQ46" s="202">
        <v>38.200000000000003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245.66</v>
      </c>
      <c r="L47" s="202">
        <v>6.29</v>
      </c>
      <c r="M47" s="202">
        <v>61.48</v>
      </c>
      <c r="N47" s="202">
        <v>50.29</v>
      </c>
      <c r="O47" s="202">
        <v>0</v>
      </c>
      <c r="P47" s="202">
        <v>19.84</v>
      </c>
      <c r="Q47" s="202">
        <v>8.6999999999999993</v>
      </c>
      <c r="R47" s="202">
        <v>8.9700000000000006</v>
      </c>
      <c r="S47" s="202">
        <v>11.17</v>
      </c>
      <c r="T47" s="202">
        <v>0</v>
      </c>
      <c r="U47" s="202">
        <v>49.9</v>
      </c>
      <c r="V47" s="202">
        <v>7.65</v>
      </c>
      <c r="W47" s="202">
        <v>14.4</v>
      </c>
      <c r="X47" s="202">
        <v>59.97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99.61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118.24</v>
      </c>
      <c r="AQ47" s="202">
        <v>38.200000000000003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245.66</v>
      </c>
      <c r="L48" s="202">
        <v>6.29</v>
      </c>
      <c r="M48" s="202">
        <v>61.48</v>
      </c>
      <c r="N48" s="202">
        <v>50.29</v>
      </c>
      <c r="O48" s="202">
        <v>0</v>
      </c>
      <c r="P48" s="202">
        <v>19.84</v>
      </c>
      <c r="Q48" s="202">
        <v>8.6999999999999993</v>
      </c>
      <c r="R48" s="202">
        <v>8.9700000000000006</v>
      </c>
      <c r="S48" s="202">
        <v>11.17</v>
      </c>
      <c r="T48" s="202">
        <v>0</v>
      </c>
      <c r="U48" s="202">
        <v>49.9</v>
      </c>
      <c r="V48" s="202">
        <v>7.65</v>
      </c>
      <c r="W48" s="202">
        <v>14.4</v>
      </c>
      <c r="X48" s="202">
        <v>59.97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99.61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118.24</v>
      </c>
      <c r="AQ48" s="202">
        <v>38.200000000000003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245.66</v>
      </c>
      <c r="L49" s="202">
        <v>6.29</v>
      </c>
      <c r="M49" s="202">
        <v>61.48</v>
      </c>
      <c r="N49" s="202">
        <v>50.29</v>
      </c>
      <c r="O49" s="202">
        <v>0</v>
      </c>
      <c r="P49" s="202">
        <v>19.84</v>
      </c>
      <c r="Q49" s="202">
        <v>8.6999999999999993</v>
      </c>
      <c r="R49" s="202">
        <v>8.9700000000000006</v>
      </c>
      <c r="S49" s="202">
        <v>11.17</v>
      </c>
      <c r="T49" s="202">
        <v>0</v>
      </c>
      <c r="U49" s="202">
        <v>49.9</v>
      </c>
      <c r="V49" s="202">
        <v>7.65</v>
      </c>
      <c r="W49" s="202">
        <v>14.39</v>
      </c>
      <c r="X49" s="202">
        <v>59.97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99.61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118.24</v>
      </c>
      <c r="AQ49" s="202">
        <v>38.200000000000003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245.66</v>
      </c>
      <c r="L50" s="202">
        <v>6.29</v>
      </c>
      <c r="M50" s="202">
        <v>61.48</v>
      </c>
      <c r="N50" s="202">
        <v>50.29</v>
      </c>
      <c r="O50" s="202">
        <v>0</v>
      </c>
      <c r="P50" s="202">
        <v>19.84</v>
      </c>
      <c r="Q50" s="202">
        <v>8.6999999999999993</v>
      </c>
      <c r="R50" s="202">
        <v>8.9700000000000006</v>
      </c>
      <c r="S50" s="202">
        <v>11.17</v>
      </c>
      <c r="T50" s="202">
        <v>0</v>
      </c>
      <c r="U50" s="202">
        <v>49.9</v>
      </c>
      <c r="V50" s="202">
        <v>7.65</v>
      </c>
      <c r="W50" s="202">
        <v>14.39</v>
      </c>
      <c r="X50" s="202">
        <v>59.97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99.61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118.24</v>
      </c>
      <c r="AQ50" s="202">
        <v>38.200000000000003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245.66</v>
      </c>
      <c r="L51" s="202">
        <v>6.29</v>
      </c>
      <c r="M51" s="202">
        <v>61.48</v>
      </c>
      <c r="N51" s="202">
        <v>50.29</v>
      </c>
      <c r="O51" s="202">
        <v>0</v>
      </c>
      <c r="P51" s="202">
        <v>19.84</v>
      </c>
      <c r="Q51" s="202">
        <v>8.6999999999999993</v>
      </c>
      <c r="R51" s="202">
        <v>8.9700000000000006</v>
      </c>
      <c r="S51" s="202">
        <v>11.17</v>
      </c>
      <c r="T51" s="202">
        <v>0</v>
      </c>
      <c r="U51" s="202">
        <v>49.9</v>
      </c>
      <c r="V51" s="202">
        <v>7.65</v>
      </c>
      <c r="W51" s="202">
        <v>14.39</v>
      </c>
      <c r="X51" s="202">
        <v>59.97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99.61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118.24</v>
      </c>
      <c r="AQ51" s="202">
        <v>38.200000000000003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245.66</v>
      </c>
      <c r="L52" s="202">
        <v>6.29</v>
      </c>
      <c r="M52" s="202">
        <v>61.48</v>
      </c>
      <c r="N52" s="202">
        <v>50.29</v>
      </c>
      <c r="O52" s="202">
        <v>0</v>
      </c>
      <c r="P52" s="202">
        <v>19.84</v>
      </c>
      <c r="Q52" s="202">
        <v>8.6999999999999993</v>
      </c>
      <c r="R52" s="202">
        <v>8.9700000000000006</v>
      </c>
      <c r="S52" s="202">
        <v>11.17</v>
      </c>
      <c r="T52" s="202">
        <v>0</v>
      </c>
      <c r="U52" s="202">
        <v>49.9</v>
      </c>
      <c r="V52" s="202">
        <v>7.65</v>
      </c>
      <c r="W52" s="202">
        <v>14.39</v>
      </c>
      <c r="X52" s="202">
        <v>59.97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99.61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118.24</v>
      </c>
      <c r="AQ52" s="202">
        <v>38.200000000000003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245.66</v>
      </c>
      <c r="L53" s="202">
        <v>6.29</v>
      </c>
      <c r="M53" s="202">
        <v>61.48</v>
      </c>
      <c r="N53" s="202">
        <v>50.29</v>
      </c>
      <c r="O53" s="202">
        <v>0</v>
      </c>
      <c r="P53" s="202">
        <v>19.84</v>
      </c>
      <c r="Q53" s="202">
        <v>8.6999999999999993</v>
      </c>
      <c r="R53" s="202">
        <v>8.9700000000000006</v>
      </c>
      <c r="S53" s="202">
        <v>11.17</v>
      </c>
      <c r="T53" s="202">
        <v>0</v>
      </c>
      <c r="U53" s="202">
        <v>49.9</v>
      </c>
      <c r="V53" s="202">
        <v>7.65</v>
      </c>
      <c r="W53" s="202">
        <v>14.39</v>
      </c>
      <c r="X53" s="202">
        <v>59.97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99.61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118.24</v>
      </c>
      <c r="AQ53" s="202">
        <v>38.200000000000003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245.66</v>
      </c>
      <c r="L54" s="202">
        <v>6.29</v>
      </c>
      <c r="M54" s="202">
        <v>61.48</v>
      </c>
      <c r="N54" s="202">
        <v>50.29</v>
      </c>
      <c r="O54" s="202">
        <v>0</v>
      </c>
      <c r="P54" s="202">
        <v>19.84</v>
      </c>
      <c r="Q54" s="202">
        <v>8.6999999999999993</v>
      </c>
      <c r="R54" s="202">
        <v>8.9700000000000006</v>
      </c>
      <c r="S54" s="202">
        <v>11.17</v>
      </c>
      <c r="T54" s="202">
        <v>0</v>
      </c>
      <c r="U54" s="202">
        <v>49.9</v>
      </c>
      <c r="V54" s="202">
        <v>7.65</v>
      </c>
      <c r="W54" s="202">
        <v>14.39</v>
      </c>
      <c r="X54" s="202">
        <v>59.97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99.61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118.24</v>
      </c>
      <c r="AQ54" s="202">
        <v>38.200000000000003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212.1</v>
      </c>
      <c r="L55" s="202">
        <v>6.29</v>
      </c>
      <c r="M55" s="202">
        <v>61.48</v>
      </c>
      <c r="N55" s="202">
        <v>50.29</v>
      </c>
      <c r="O55" s="202">
        <v>0</v>
      </c>
      <c r="P55" s="202">
        <v>19.84</v>
      </c>
      <c r="Q55" s="202">
        <v>8.6999999999999993</v>
      </c>
      <c r="R55" s="202">
        <v>8.9700000000000006</v>
      </c>
      <c r="S55" s="202">
        <v>11.17</v>
      </c>
      <c r="T55" s="202">
        <v>0</v>
      </c>
      <c r="U55" s="202">
        <v>49.9</v>
      </c>
      <c r="V55" s="202">
        <v>7.65</v>
      </c>
      <c r="W55" s="202">
        <v>14.39</v>
      </c>
      <c r="X55" s="202">
        <v>59.97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118.24</v>
      </c>
      <c r="AQ55" s="202">
        <v>38.200000000000003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202.46</v>
      </c>
      <c r="L56" s="202">
        <v>6.29</v>
      </c>
      <c r="M56" s="202">
        <v>61.48</v>
      </c>
      <c r="N56" s="202">
        <v>50.29</v>
      </c>
      <c r="O56" s="202">
        <v>0</v>
      </c>
      <c r="P56" s="202">
        <v>19.84</v>
      </c>
      <c r="Q56" s="202">
        <v>8.6999999999999993</v>
      </c>
      <c r="R56" s="202">
        <v>8.9700000000000006</v>
      </c>
      <c r="S56" s="202">
        <v>11.17</v>
      </c>
      <c r="T56" s="202">
        <v>0</v>
      </c>
      <c r="U56" s="202">
        <v>49.9</v>
      </c>
      <c r="V56" s="202">
        <v>7.65</v>
      </c>
      <c r="W56" s="202">
        <v>14.39</v>
      </c>
      <c r="X56" s="202">
        <v>59.97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118.24</v>
      </c>
      <c r="AQ56" s="202">
        <v>38.200000000000003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212.1</v>
      </c>
      <c r="L57" s="202">
        <v>6.29</v>
      </c>
      <c r="M57" s="202">
        <v>61.48</v>
      </c>
      <c r="N57" s="202">
        <v>50.29</v>
      </c>
      <c r="O57" s="202">
        <v>0</v>
      </c>
      <c r="P57" s="202">
        <v>19.84</v>
      </c>
      <c r="Q57" s="202">
        <v>8.6999999999999993</v>
      </c>
      <c r="R57" s="202">
        <v>8.9700000000000006</v>
      </c>
      <c r="S57" s="202">
        <v>11.17</v>
      </c>
      <c r="T57" s="202">
        <v>0</v>
      </c>
      <c r="U57" s="202">
        <v>49.9</v>
      </c>
      <c r="V57" s="202">
        <v>7.65</v>
      </c>
      <c r="W57" s="202">
        <v>14.39</v>
      </c>
      <c r="X57" s="202">
        <v>59.97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118.24</v>
      </c>
      <c r="AQ57" s="202">
        <v>38.200000000000003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221.74</v>
      </c>
      <c r="L58" s="202">
        <v>6.29</v>
      </c>
      <c r="M58" s="202">
        <v>61.48</v>
      </c>
      <c r="N58" s="202">
        <v>50.29</v>
      </c>
      <c r="O58" s="202">
        <v>0</v>
      </c>
      <c r="P58" s="202">
        <v>19.84</v>
      </c>
      <c r="Q58" s="202">
        <v>8.6999999999999993</v>
      </c>
      <c r="R58" s="202">
        <v>8.9700000000000006</v>
      </c>
      <c r="S58" s="202">
        <v>11.17</v>
      </c>
      <c r="T58" s="202">
        <v>0</v>
      </c>
      <c r="U58" s="202">
        <v>49.9</v>
      </c>
      <c r="V58" s="202">
        <v>7.65</v>
      </c>
      <c r="W58" s="202">
        <v>14.39</v>
      </c>
      <c r="X58" s="202">
        <v>59.97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118.24</v>
      </c>
      <c r="AQ58" s="202">
        <v>38.200000000000003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216.92</v>
      </c>
      <c r="L59" s="202">
        <v>6.29</v>
      </c>
      <c r="M59" s="202">
        <v>61.48</v>
      </c>
      <c r="N59" s="202">
        <v>50.29</v>
      </c>
      <c r="O59" s="202">
        <v>0</v>
      </c>
      <c r="P59" s="202">
        <v>19.84</v>
      </c>
      <c r="Q59" s="202">
        <v>8.6999999999999993</v>
      </c>
      <c r="R59" s="202">
        <v>8.98</v>
      </c>
      <c r="S59" s="202">
        <v>10.91</v>
      </c>
      <c r="T59" s="202">
        <v>0</v>
      </c>
      <c r="U59" s="202">
        <v>49.9</v>
      </c>
      <c r="V59" s="202">
        <v>7.61</v>
      </c>
      <c r="W59" s="202">
        <v>14.4</v>
      </c>
      <c r="X59" s="202">
        <v>59.97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99.61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118.24</v>
      </c>
      <c r="AQ59" s="202">
        <v>38.200000000000003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245.66</v>
      </c>
      <c r="L60" s="202">
        <v>6.29</v>
      </c>
      <c r="M60" s="202">
        <v>61.48</v>
      </c>
      <c r="N60" s="202">
        <v>50.29</v>
      </c>
      <c r="O60" s="202">
        <v>0</v>
      </c>
      <c r="P60" s="202">
        <v>19.84</v>
      </c>
      <c r="Q60" s="202">
        <v>8.6999999999999993</v>
      </c>
      <c r="R60" s="202">
        <v>8.9700000000000006</v>
      </c>
      <c r="S60" s="202">
        <v>11.17</v>
      </c>
      <c r="T60" s="202">
        <v>0</v>
      </c>
      <c r="U60" s="202">
        <v>49.9</v>
      </c>
      <c r="V60" s="202">
        <v>7.65</v>
      </c>
      <c r="W60" s="202">
        <v>14.4</v>
      </c>
      <c r="X60" s="202">
        <v>59.97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118.24</v>
      </c>
      <c r="AQ60" s="202">
        <v>38.200000000000003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245.66</v>
      </c>
      <c r="L61" s="202">
        <v>6.29</v>
      </c>
      <c r="M61" s="202">
        <v>61.48</v>
      </c>
      <c r="N61" s="202">
        <v>50.29</v>
      </c>
      <c r="O61" s="202">
        <v>0</v>
      </c>
      <c r="P61" s="202">
        <v>19.84</v>
      </c>
      <c r="Q61" s="202">
        <v>8.6999999999999993</v>
      </c>
      <c r="R61" s="202">
        <v>8.9700000000000006</v>
      </c>
      <c r="S61" s="202">
        <v>11.17</v>
      </c>
      <c r="T61" s="202">
        <v>0</v>
      </c>
      <c r="U61" s="202">
        <v>49.9</v>
      </c>
      <c r="V61" s="202">
        <v>7.65</v>
      </c>
      <c r="W61" s="202">
        <v>14.4</v>
      </c>
      <c r="X61" s="202">
        <v>59.97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118.24</v>
      </c>
      <c r="AQ61" s="202">
        <v>38.200000000000003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245.66</v>
      </c>
      <c r="L62" s="202">
        <v>6.29</v>
      </c>
      <c r="M62" s="202">
        <v>61.48</v>
      </c>
      <c r="N62" s="202">
        <v>50.29</v>
      </c>
      <c r="O62" s="202">
        <v>0</v>
      </c>
      <c r="P62" s="202">
        <v>19.84</v>
      </c>
      <c r="Q62" s="202">
        <v>8.6999999999999993</v>
      </c>
      <c r="R62" s="202">
        <v>8.9700000000000006</v>
      </c>
      <c r="S62" s="202">
        <v>11.17</v>
      </c>
      <c r="T62" s="202">
        <v>0</v>
      </c>
      <c r="U62" s="202">
        <v>49.9</v>
      </c>
      <c r="V62" s="202">
        <v>7.65</v>
      </c>
      <c r="W62" s="202">
        <v>14.4</v>
      </c>
      <c r="X62" s="202">
        <v>59.97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118.24</v>
      </c>
      <c r="AQ62" s="202">
        <v>38.200000000000003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245.66</v>
      </c>
      <c r="L63" s="202">
        <v>6.29</v>
      </c>
      <c r="M63" s="202">
        <v>61.48</v>
      </c>
      <c r="N63" s="202">
        <v>50.29</v>
      </c>
      <c r="O63" s="202">
        <v>0</v>
      </c>
      <c r="P63" s="202">
        <v>19.84</v>
      </c>
      <c r="Q63" s="202">
        <v>8.6999999999999993</v>
      </c>
      <c r="R63" s="202">
        <v>8.9700000000000006</v>
      </c>
      <c r="S63" s="202">
        <v>11.17</v>
      </c>
      <c r="T63" s="202">
        <v>0</v>
      </c>
      <c r="U63" s="202">
        <v>49.9</v>
      </c>
      <c r="V63" s="202">
        <v>7.65</v>
      </c>
      <c r="W63" s="202">
        <v>14.4</v>
      </c>
      <c r="X63" s="202">
        <v>59.97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118.24</v>
      </c>
      <c r="AQ63" s="202">
        <v>38.200000000000003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245.66</v>
      </c>
      <c r="L64" s="202">
        <v>6.29</v>
      </c>
      <c r="M64" s="202">
        <v>61.48</v>
      </c>
      <c r="N64" s="202">
        <v>50.29</v>
      </c>
      <c r="O64" s="202">
        <v>0</v>
      </c>
      <c r="P64" s="202">
        <v>19.84</v>
      </c>
      <c r="Q64" s="202">
        <v>8.6999999999999993</v>
      </c>
      <c r="R64" s="202">
        <v>8.98</v>
      </c>
      <c r="S64" s="202">
        <v>11.17</v>
      </c>
      <c r="T64" s="202">
        <v>0</v>
      </c>
      <c r="U64" s="202">
        <v>49.9</v>
      </c>
      <c r="V64" s="202">
        <v>7.65</v>
      </c>
      <c r="W64" s="202">
        <v>14.4</v>
      </c>
      <c r="X64" s="202">
        <v>59.97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114.78</v>
      </c>
      <c r="AQ64" s="202">
        <v>38.200000000000003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245.66</v>
      </c>
      <c r="L65" s="202">
        <v>6.29</v>
      </c>
      <c r="M65" s="202">
        <v>61.48</v>
      </c>
      <c r="N65" s="202">
        <v>50.29</v>
      </c>
      <c r="O65" s="202">
        <v>0</v>
      </c>
      <c r="P65" s="202">
        <v>19.84</v>
      </c>
      <c r="Q65" s="202">
        <v>8.6999999999999993</v>
      </c>
      <c r="R65" s="202">
        <v>8.98</v>
      </c>
      <c r="S65" s="202">
        <v>11.17</v>
      </c>
      <c r="T65" s="202">
        <v>0</v>
      </c>
      <c r="U65" s="202">
        <v>49.9</v>
      </c>
      <c r="V65" s="202">
        <v>7.65</v>
      </c>
      <c r="W65" s="202">
        <v>14.4</v>
      </c>
      <c r="X65" s="202">
        <v>59.97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118.24</v>
      </c>
      <c r="AQ65" s="202">
        <v>38.200000000000003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245.66</v>
      </c>
      <c r="L66" s="202">
        <v>6.29</v>
      </c>
      <c r="M66" s="202">
        <v>61.48</v>
      </c>
      <c r="N66" s="202">
        <v>50.29</v>
      </c>
      <c r="O66" s="202">
        <v>0</v>
      </c>
      <c r="P66" s="202">
        <v>19.84</v>
      </c>
      <c r="Q66" s="202">
        <v>8.6999999999999993</v>
      </c>
      <c r="R66" s="202">
        <v>8.98</v>
      </c>
      <c r="S66" s="202">
        <v>11.17</v>
      </c>
      <c r="T66" s="202">
        <v>0</v>
      </c>
      <c r="U66" s="202">
        <v>49.9</v>
      </c>
      <c r="V66" s="202">
        <v>7.65</v>
      </c>
      <c r="W66" s="202">
        <v>14.4</v>
      </c>
      <c r="X66" s="202">
        <v>59.97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118.24</v>
      </c>
      <c r="AQ66" s="202">
        <v>38.200000000000003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245.66</v>
      </c>
      <c r="L67" s="202">
        <v>6.29</v>
      </c>
      <c r="M67" s="202">
        <v>61.48</v>
      </c>
      <c r="N67" s="202">
        <v>50.29</v>
      </c>
      <c r="O67" s="202">
        <v>0</v>
      </c>
      <c r="P67" s="202">
        <v>19.84</v>
      </c>
      <c r="Q67" s="202">
        <v>8.6999999999999993</v>
      </c>
      <c r="R67" s="202">
        <v>8.98</v>
      </c>
      <c r="S67" s="202">
        <v>11.17</v>
      </c>
      <c r="T67" s="202">
        <v>0</v>
      </c>
      <c r="U67" s="202">
        <v>49.9</v>
      </c>
      <c r="V67" s="202">
        <v>7.65</v>
      </c>
      <c r="W67" s="202">
        <v>14.4</v>
      </c>
      <c r="X67" s="202">
        <v>59.97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118.24</v>
      </c>
      <c r="AQ67" s="202">
        <v>38.200000000000003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245.66</v>
      </c>
      <c r="L68" s="202">
        <v>6.08</v>
      </c>
      <c r="M68" s="202">
        <v>61.48</v>
      </c>
      <c r="N68" s="202">
        <v>50.29</v>
      </c>
      <c r="O68" s="202">
        <v>0</v>
      </c>
      <c r="P68" s="202">
        <v>19.84</v>
      </c>
      <c r="Q68" s="202">
        <v>8.6999999999999993</v>
      </c>
      <c r="R68" s="202">
        <v>8.98</v>
      </c>
      <c r="S68" s="202">
        <v>11.17</v>
      </c>
      <c r="T68" s="202">
        <v>0</v>
      </c>
      <c r="U68" s="202">
        <v>49.9</v>
      </c>
      <c r="V68" s="202">
        <v>7.65</v>
      </c>
      <c r="W68" s="202">
        <v>14.4</v>
      </c>
      <c r="X68" s="202">
        <v>59.97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118.24</v>
      </c>
      <c r="AQ68" s="202">
        <v>38.200000000000003</v>
      </c>
      <c r="AR68" s="202">
        <v>43.66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245.66</v>
      </c>
      <c r="L69" s="202">
        <v>6.08</v>
      </c>
      <c r="M69" s="202">
        <v>61.48</v>
      </c>
      <c r="N69" s="202">
        <v>50.29</v>
      </c>
      <c r="O69" s="202">
        <v>0</v>
      </c>
      <c r="P69" s="202">
        <v>19.84</v>
      </c>
      <c r="Q69" s="202">
        <v>8.6999999999999993</v>
      </c>
      <c r="R69" s="202">
        <v>8.98</v>
      </c>
      <c r="S69" s="202">
        <v>11.17</v>
      </c>
      <c r="T69" s="202">
        <v>0</v>
      </c>
      <c r="U69" s="202">
        <v>49.9</v>
      </c>
      <c r="V69" s="202">
        <v>7.65</v>
      </c>
      <c r="W69" s="202">
        <v>14.4</v>
      </c>
      <c r="X69" s="202">
        <v>59.97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118.24</v>
      </c>
      <c r="AQ69" s="202">
        <v>38.200000000000003</v>
      </c>
      <c r="AR69" s="202">
        <v>31.35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245.66</v>
      </c>
      <c r="L70" s="202">
        <v>6.08</v>
      </c>
      <c r="M70" s="202">
        <v>61.48</v>
      </c>
      <c r="N70" s="202">
        <v>50.29</v>
      </c>
      <c r="O70" s="202">
        <v>0</v>
      </c>
      <c r="P70" s="202">
        <v>19.84</v>
      </c>
      <c r="Q70" s="202">
        <v>8.6999999999999993</v>
      </c>
      <c r="R70" s="202">
        <v>8.98</v>
      </c>
      <c r="S70" s="202">
        <v>11.17</v>
      </c>
      <c r="T70" s="202">
        <v>0</v>
      </c>
      <c r="U70" s="202">
        <v>49.9</v>
      </c>
      <c r="V70" s="202">
        <v>7.65</v>
      </c>
      <c r="W70" s="202">
        <v>14.4</v>
      </c>
      <c r="X70" s="202">
        <v>59.97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118.24</v>
      </c>
      <c r="AQ70" s="202">
        <v>38.200000000000003</v>
      </c>
      <c r="AR70" s="202">
        <v>19.64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245.66</v>
      </c>
      <c r="L71" s="202">
        <v>6.08</v>
      </c>
      <c r="M71" s="202">
        <v>61.48</v>
      </c>
      <c r="N71" s="202">
        <v>50.29</v>
      </c>
      <c r="O71" s="202">
        <v>0</v>
      </c>
      <c r="P71" s="202">
        <v>19.84</v>
      </c>
      <c r="Q71" s="202">
        <v>8.6999999999999993</v>
      </c>
      <c r="R71" s="202">
        <v>8.98</v>
      </c>
      <c r="S71" s="202">
        <v>11.17</v>
      </c>
      <c r="T71" s="202">
        <v>0</v>
      </c>
      <c r="U71" s="202">
        <v>49.9</v>
      </c>
      <c r="V71" s="202">
        <v>7.65</v>
      </c>
      <c r="W71" s="202">
        <v>14.4</v>
      </c>
      <c r="X71" s="202">
        <v>59.97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131.71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118.24</v>
      </c>
      <c r="AQ71" s="202">
        <v>38.200000000000003</v>
      </c>
      <c r="AR71" s="202">
        <v>9.02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245.66</v>
      </c>
      <c r="L72" s="202">
        <v>6.08</v>
      </c>
      <c r="M72" s="202">
        <v>61.48</v>
      </c>
      <c r="N72" s="202">
        <v>50.29</v>
      </c>
      <c r="O72" s="202">
        <v>0</v>
      </c>
      <c r="P72" s="202">
        <v>19.84</v>
      </c>
      <c r="Q72" s="202">
        <v>8.6999999999999993</v>
      </c>
      <c r="R72" s="202">
        <v>8.98</v>
      </c>
      <c r="S72" s="202">
        <v>11.17</v>
      </c>
      <c r="T72" s="202">
        <v>0</v>
      </c>
      <c r="U72" s="202">
        <v>49.9</v>
      </c>
      <c r="V72" s="202">
        <v>7.65</v>
      </c>
      <c r="W72" s="202">
        <v>14.4</v>
      </c>
      <c r="X72" s="202">
        <v>59.97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131.71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118.24</v>
      </c>
      <c r="AQ72" s="202">
        <v>38.200000000000003</v>
      </c>
      <c r="AR72" s="202">
        <v>3.2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245.66</v>
      </c>
      <c r="L73" s="202">
        <v>6.08</v>
      </c>
      <c r="M73" s="202">
        <v>61.48</v>
      </c>
      <c r="N73" s="202">
        <v>50.29</v>
      </c>
      <c r="O73" s="202">
        <v>0</v>
      </c>
      <c r="P73" s="202">
        <v>19.84</v>
      </c>
      <c r="Q73" s="202">
        <v>8.6999999999999993</v>
      </c>
      <c r="R73" s="202">
        <v>8.98</v>
      </c>
      <c r="S73" s="202">
        <v>11.17</v>
      </c>
      <c r="T73" s="202">
        <v>0</v>
      </c>
      <c r="U73" s="202">
        <v>49.9</v>
      </c>
      <c r="V73" s="202">
        <v>7.65</v>
      </c>
      <c r="W73" s="202">
        <v>14.4</v>
      </c>
      <c r="X73" s="202">
        <v>59.97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100.71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118.24</v>
      </c>
      <c r="AQ73" s="202">
        <v>38.200000000000003</v>
      </c>
      <c r="AR73" s="202">
        <v>1.36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245.66</v>
      </c>
      <c r="L74" s="202">
        <v>6.08</v>
      </c>
      <c r="M74" s="202">
        <v>61.48</v>
      </c>
      <c r="N74" s="202">
        <v>50.29</v>
      </c>
      <c r="O74" s="202">
        <v>0</v>
      </c>
      <c r="P74" s="202">
        <v>19.84</v>
      </c>
      <c r="Q74" s="202">
        <v>8.6999999999999993</v>
      </c>
      <c r="R74" s="202">
        <v>8.98</v>
      </c>
      <c r="S74" s="202">
        <v>11.17</v>
      </c>
      <c r="T74" s="202">
        <v>0</v>
      </c>
      <c r="U74" s="202">
        <v>49.9</v>
      </c>
      <c r="V74" s="202">
        <v>7.65</v>
      </c>
      <c r="W74" s="202">
        <v>14.4</v>
      </c>
      <c r="X74" s="202">
        <v>59.97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100.71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118.24</v>
      </c>
      <c r="AQ74" s="202">
        <v>38.200000000000003</v>
      </c>
      <c r="AR74" s="202">
        <v>0.76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245.66</v>
      </c>
      <c r="L75" s="202">
        <v>6.08</v>
      </c>
      <c r="M75" s="202">
        <v>61.48</v>
      </c>
      <c r="N75" s="202">
        <v>50.29</v>
      </c>
      <c r="O75" s="202">
        <v>0</v>
      </c>
      <c r="P75" s="202">
        <v>19.84</v>
      </c>
      <c r="Q75" s="202">
        <v>8.6999999999999993</v>
      </c>
      <c r="R75" s="202">
        <v>8.98</v>
      </c>
      <c r="S75" s="202">
        <v>11.17</v>
      </c>
      <c r="T75" s="202">
        <v>0</v>
      </c>
      <c r="U75" s="202">
        <v>49.9</v>
      </c>
      <c r="V75" s="202">
        <v>7.65</v>
      </c>
      <c r="W75" s="202">
        <v>14.4</v>
      </c>
      <c r="X75" s="202">
        <v>59.97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101.62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118.24</v>
      </c>
      <c r="AQ75" s="202">
        <v>38.200000000000003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245.66</v>
      </c>
      <c r="L76" s="202">
        <v>6.08</v>
      </c>
      <c r="M76" s="202">
        <v>61.48</v>
      </c>
      <c r="N76" s="202">
        <v>50.29</v>
      </c>
      <c r="O76" s="202">
        <v>0</v>
      </c>
      <c r="P76" s="202">
        <v>19.84</v>
      </c>
      <c r="Q76" s="202">
        <v>8.6999999999999993</v>
      </c>
      <c r="R76" s="202">
        <v>8.98</v>
      </c>
      <c r="S76" s="202">
        <v>11.17</v>
      </c>
      <c r="T76" s="202">
        <v>0</v>
      </c>
      <c r="U76" s="202">
        <v>49.9</v>
      </c>
      <c r="V76" s="202">
        <v>7.65</v>
      </c>
      <c r="W76" s="202">
        <v>14.4</v>
      </c>
      <c r="X76" s="202">
        <v>59.97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101.62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118.24</v>
      </c>
      <c r="AQ76" s="202">
        <v>38.200000000000003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245.66</v>
      </c>
      <c r="L77" s="202">
        <v>6.08</v>
      </c>
      <c r="M77" s="202">
        <v>61.48</v>
      </c>
      <c r="N77" s="202">
        <v>50.29</v>
      </c>
      <c r="O77" s="202">
        <v>0</v>
      </c>
      <c r="P77" s="202">
        <v>19.84</v>
      </c>
      <c r="Q77" s="202">
        <v>8.6999999999999993</v>
      </c>
      <c r="R77" s="202">
        <v>8.98</v>
      </c>
      <c r="S77" s="202">
        <v>11.17</v>
      </c>
      <c r="T77" s="202">
        <v>0</v>
      </c>
      <c r="U77" s="202">
        <v>49.9</v>
      </c>
      <c r="V77" s="202">
        <v>7.65</v>
      </c>
      <c r="W77" s="202">
        <v>14.4</v>
      </c>
      <c r="X77" s="202">
        <v>59.97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101.62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118.24</v>
      </c>
      <c r="AQ77" s="202">
        <v>38.200000000000003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245.66</v>
      </c>
      <c r="L78" s="202">
        <v>6.08</v>
      </c>
      <c r="M78" s="202">
        <v>61.48</v>
      </c>
      <c r="N78" s="202">
        <v>50.29</v>
      </c>
      <c r="O78" s="202">
        <v>0</v>
      </c>
      <c r="P78" s="202">
        <v>19.84</v>
      </c>
      <c r="Q78" s="202">
        <v>8.6999999999999993</v>
      </c>
      <c r="R78" s="202">
        <v>8.98</v>
      </c>
      <c r="S78" s="202">
        <v>11.17</v>
      </c>
      <c r="T78" s="202">
        <v>0</v>
      </c>
      <c r="U78" s="202">
        <v>49.9</v>
      </c>
      <c r="V78" s="202">
        <v>7.65</v>
      </c>
      <c r="W78" s="202">
        <v>14.4</v>
      </c>
      <c r="X78" s="202">
        <v>59.97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101.62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118.24</v>
      </c>
      <c r="AQ78" s="202">
        <v>38.200000000000003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245.66</v>
      </c>
      <c r="L79" s="202">
        <v>6.08</v>
      </c>
      <c r="M79" s="202">
        <v>61.48</v>
      </c>
      <c r="N79" s="202">
        <v>50.29</v>
      </c>
      <c r="O79" s="202">
        <v>0</v>
      </c>
      <c r="P79" s="202">
        <v>19.84</v>
      </c>
      <c r="Q79" s="202">
        <v>8.6999999999999993</v>
      </c>
      <c r="R79" s="202">
        <v>8.98</v>
      </c>
      <c r="S79" s="202">
        <v>11.17</v>
      </c>
      <c r="T79" s="202">
        <v>0</v>
      </c>
      <c r="U79" s="202">
        <v>49.9</v>
      </c>
      <c r="V79" s="202">
        <v>7.65</v>
      </c>
      <c r="W79" s="202">
        <v>14.4</v>
      </c>
      <c r="X79" s="202">
        <v>59.97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118.24</v>
      </c>
      <c r="AQ79" s="202">
        <v>38.200000000000003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245.66</v>
      </c>
      <c r="L80" s="202">
        <v>6.08</v>
      </c>
      <c r="M80" s="202">
        <v>61.48</v>
      </c>
      <c r="N80" s="202">
        <v>50.29</v>
      </c>
      <c r="O80" s="202">
        <v>0</v>
      </c>
      <c r="P80" s="202">
        <v>19.84</v>
      </c>
      <c r="Q80" s="202">
        <v>8.6999999999999993</v>
      </c>
      <c r="R80" s="202">
        <v>8.98</v>
      </c>
      <c r="S80" s="202">
        <v>11.17</v>
      </c>
      <c r="T80" s="202">
        <v>0</v>
      </c>
      <c r="U80" s="202">
        <v>49.9</v>
      </c>
      <c r="V80" s="202">
        <v>7.65</v>
      </c>
      <c r="W80" s="202">
        <v>14.4</v>
      </c>
      <c r="X80" s="202">
        <v>59.97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118.24</v>
      </c>
      <c r="AQ80" s="202">
        <v>38.200000000000003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245.66</v>
      </c>
      <c r="L81" s="202">
        <v>6.06</v>
      </c>
      <c r="M81" s="202">
        <v>61.48</v>
      </c>
      <c r="N81" s="202">
        <v>50.29</v>
      </c>
      <c r="O81" s="202">
        <v>0</v>
      </c>
      <c r="P81" s="202">
        <v>19.84</v>
      </c>
      <c r="Q81" s="202">
        <v>8.6999999999999993</v>
      </c>
      <c r="R81" s="202">
        <v>8.98</v>
      </c>
      <c r="S81" s="202">
        <v>11.17</v>
      </c>
      <c r="T81" s="202">
        <v>0</v>
      </c>
      <c r="U81" s="202">
        <v>49.9</v>
      </c>
      <c r="V81" s="202">
        <v>7.65</v>
      </c>
      <c r="W81" s="202">
        <v>14.4</v>
      </c>
      <c r="X81" s="202">
        <v>59.97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118.24</v>
      </c>
      <c r="AQ81" s="202">
        <v>38.200000000000003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245.66</v>
      </c>
      <c r="L82" s="202">
        <v>6.06</v>
      </c>
      <c r="M82" s="202">
        <v>61.48</v>
      </c>
      <c r="N82" s="202">
        <v>50.29</v>
      </c>
      <c r="O82" s="202">
        <v>0</v>
      </c>
      <c r="P82" s="202">
        <v>19.84</v>
      </c>
      <c r="Q82" s="202">
        <v>8.6999999999999993</v>
      </c>
      <c r="R82" s="202">
        <v>8.98</v>
      </c>
      <c r="S82" s="202">
        <v>11.17</v>
      </c>
      <c r="T82" s="202">
        <v>0</v>
      </c>
      <c r="U82" s="202">
        <v>49.9</v>
      </c>
      <c r="V82" s="202">
        <v>7.65</v>
      </c>
      <c r="W82" s="202">
        <v>14.4</v>
      </c>
      <c r="X82" s="202">
        <v>59.97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118.24</v>
      </c>
      <c r="AQ82" s="202">
        <v>38.200000000000003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245.66</v>
      </c>
      <c r="L83" s="202">
        <v>6.06</v>
      </c>
      <c r="M83" s="202">
        <v>61.48</v>
      </c>
      <c r="N83" s="202">
        <v>50.29</v>
      </c>
      <c r="O83" s="202">
        <v>0</v>
      </c>
      <c r="P83" s="202">
        <v>19.84</v>
      </c>
      <c r="Q83" s="202">
        <v>8.6999999999999993</v>
      </c>
      <c r="R83" s="202">
        <v>8.98</v>
      </c>
      <c r="S83" s="202">
        <v>11.17</v>
      </c>
      <c r="T83" s="202">
        <v>0</v>
      </c>
      <c r="U83" s="202">
        <v>49.9</v>
      </c>
      <c r="V83" s="202">
        <v>7.65</v>
      </c>
      <c r="W83" s="202">
        <v>14.4</v>
      </c>
      <c r="X83" s="202">
        <v>59.97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118.24</v>
      </c>
      <c r="AQ83" s="202">
        <v>38.200000000000003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245.66</v>
      </c>
      <c r="L84" s="202">
        <v>6.29</v>
      </c>
      <c r="M84" s="202">
        <v>61.48</v>
      </c>
      <c r="N84" s="202">
        <v>50.29</v>
      </c>
      <c r="O84" s="202">
        <v>0</v>
      </c>
      <c r="P84" s="202">
        <v>19.84</v>
      </c>
      <c r="Q84" s="202">
        <v>8.6999999999999993</v>
      </c>
      <c r="R84" s="202">
        <v>8.98</v>
      </c>
      <c r="S84" s="202">
        <v>11.17</v>
      </c>
      <c r="T84" s="202">
        <v>0</v>
      </c>
      <c r="U84" s="202">
        <v>49.9</v>
      </c>
      <c r="V84" s="202">
        <v>7.65</v>
      </c>
      <c r="W84" s="202">
        <v>14.4</v>
      </c>
      <c r="X84" s="202">
        <v>59.97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118.24</v>
      </c>
      <c r="AQ84" s="202">
        <v>38.200000000000003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245.66</v>
      </c>
      <c r="L85" s="202">
        <v>6.29</v>
      </c>
      <c r="M85" s="202">
        <v>61.48</v>
      </c>
      <c r="N85" s="202">
        <v>50.29</v>
      </c>
      <c r="O85" s="202">
        <v>0</v>
      </c>
      <c r="P85" s="202">
        <v>19.84</v>
      </c>
      <c r="Q85" s="202">
        <v>8.6999999999999993</v>
      </c>
      <c r="R85" s="202">
        <v>8.98</v>
      </c>
      <c r="S85" s="202">
        <v>11.17</v>
      </c>
      <c r="T85" s="202">
        <v>0</v>
      </c>
      <c r="U85" s="202">
        <v>49.9</v>
      </c>
      <c r="V85" s="202">
        <v>7.65</v>
      </c>
      <c r="W85" s="202">
        <v>14.4</v>
      </c>
      <c r="X85" s="202">
        <v>59.97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118.24</v>
      </c>
      <c r="AQ85" s="202">
        <v>38.200000000000003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245.66</v>
      </c>
      <c r="L86" s="202">
        <v>6.29</v>
      </c>
      <c r="M86" s="202">
        <v>61.48</v>
      </c>
      <c r="N86" s="202">
        <v>50.29</v>
      </c>
      <c r="O86" s="202">
        <v>0</v>
      </c>
      <c r="P86" s="202">
        <v>19.84</v>
      </c>
      <c r="Q86" s="202">
        <v>8.6999999999999993</v>
      </c>
      <c r="R86" s="202">
        <v>8.98</v>
      </c>
      <c r="S86" s="202">
        <v>11.17</v>
      </c>
      <c r="T86" s="202">
        <v>0</v>
      </c>
      <c r="U86" s="202">
        <v>49.9</v>
      </c>
      <c r="V86" s="202">
        <v>7.65</v>
      </c>
      <c r="W86" s="202">
        <v>14.4</v>
      </c>
      <c r="X86" s="202">
        <v>59.97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118.24</v>
      </c>
      <c r="AQ86" s="202">
        <v>38.200000000000003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245.66</v>
      </c>
      <c r="L87" s="202">
        <v>6.06</v>
      </c>
      <c r="M87" s="202">
        <v>61.48</v>
      </c>
      <c r="N87" s="202">
        <v>50.29</v>
      </c>
      <c r="O87" s="202">
        <v>0</v>
      </c>
      <c r="P87" s="202">
        <v>19.84</v>
      </c>
      <c r="Q87" s="202">
        <v>8.6999999999999993</v>
      </c>
      <c r="R87" s="202">
        <v>8.98</v>
      </c>
      <c r="S87" s="202">
        <v>11.17</v>
      </c>
      <c r="T87" s="202">
        <v>0</v>
      </c>
      <c r="U87" s="202">
        <v>49.9</v>
      </c>
      <c r="V87" s="202">
        <v>7.65</v>
      </c>
      <c r="W87" s="202">
        <v>14.4</v>
      </c>
      <c r="X87" s="202">
        <v>59.97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118.24</v>
      </c>
      <c r="AQ87" s="202">
        <v>38.200000000000003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245.66</v>
      </c>
      <c r="L88" s="202">
        <v>6.06</v>
      </c>
      <c r="M88" s="202">
        <v>61.48</v>
      </c>
      <c r="N88" s="202">
        <v>50.29</v>
      </c>
      <c r="O88" s="202">
        <v>0</v>
      </c>
      <c r="P88" s="202">
        <v>19.84</v>
      </c>
      <c r="Q88" s="202">
        <v>8.6999999999999993</v>
      </c>
      <c r="R88" s="202">
        <v>8.98</v>
      </c>
      <c r="S88" s="202">
        <v>11.17</v>
      </c>
      <c r="T88" s="202">
        <v>0</v>
      </c>
      <c r="U88" s="202">
        <v>49.9</v>
      </c>
      <c r="V88" s="202">
        <v>7.65</v>
      </c>
      <c r="W88" s="202">
        <v>14.4</v>
      </c>
      <c r="X88" s="202">
        <v>59.97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118.24</v>
      </c>
      <c r="AQ88" s="202">
        <v>38.200000000000003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245.66</v>
      </c>
      <c r="L89" s="202">
        <v>6.06</v>
      </c>
      <c r="M89" s="202">
        <v>61.48</v>
      </c>
      <c r="N89" s="202">
        <v>50.29</v>
      </c>
      <c r="O89" s="202">
        <v>0</v>
      </c>
      <c r="P89" s="202">
        <v>19.84</v>
      </c>
      <c r="Q89" s="202">
        <v>8.6999999999999993</v>
      </c>
      <c r="R89" s="202">
        <v>8.98</v>
      </c>
      <c r="S89" s="202">
        <v>11.17</v>
      </c>
      <c r="T89" s="202">
        <v>0</v>
      </c>
      <c r="U89" s="202">
        <v>51.17</v>
      </c>
      <c r="V89" s="202">
        <v>7.65</v>
      </c>
      <c r="W89" s="202">
        <v>14.4</v>
      </c>
      <c r="X89" s="202">
        <v>59.97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118.24</v>
      </c>
      <c r="AQ89" s="202">
        <v>38.200000000000003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245.66</v>
      </c>
      <c r="L90" s="202">
        <v>6.06</v>
      </c>
      <c r="M90" s="202">
        <v>61.48</v>
      </c>
      <c r="N90" s="202">
        <v>50.29</v>
      </c>
      <c r="O90" s="202">
        <v>0</v>
      </c>
      <c r="P90" s="202">
        <v>19.84</v>
      </c>
      <c r="Q90" s="202">
        <v>8.6999999999999993</v>
      </c>
      <c r="R90" s="202">
        <v>8.98</v>
      </c>
      <c r="S90" s="202">
        <v>11.17</v>
      </c>
      <c r="T90" s="202">
        <v>0</v>
      </c>
      <c r="U90" s="202">
        <v>54.01</v>
      </c>
      <c r="V90" s="202">
        <v>7.65</v>
      </c>
      <c r="W90" s="202">
        <v>14.4</v>
      </c>
      <c r="X90" s="202">
        <v>59.97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118.24</v>
      </c>
      <c r="AQ90" s="202">
        <v>38.200000000000003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245.66</v>
      </c>
      <c r="L91" s="202">
        <v>6.29</v>
      </c>
      <c r="M91" s="202">
        <v>61.48</v>
      </c>
      <c r="N91" s="202">
        <v>50.29</v>
      </c>
      <c r="O91" s="202">
        <v>0</v>
      </c>
      <c r="P91" s="202">
        <v>19.84</v>
      </c>
      <c r="Q91" s="202">
        <v>8.6999999999999993</v>
      </c>
      <c r="R91" s="202">
        <v>8.98</v>
      </c>
      <c r="S91" s="202">
        <v>11.17</v>
      </c>
      <c r="T91" s="202">
        <v>0</v>
      </c>
      <c r="U91" s="202">
        <v>56.52</v>
      </c>
      <c r="V91" s="202">
        <v>7.65</v>
      </c>
      <c r="W91" s="202">
        <v>14.4</v>
      </c>
      <c r="X91" s="202">
        <v>59.97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118.24</v>
      </c>
      <c r="AQ91" s="202">
        <v>38.200000000000003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245.66</v>
      </c>
      <c r="L92" s="202">
        <v>6.29</v>
      </c>
      <c r="M92" s="202">
        <v>61.48</v>
      </c>
      <c r="N92" s="202">
        <v>50.29</v>
      </c>
      <c r="O92" s="202">
        <v>0</v>
      </c>
      <c r="P92" s="202">
        <v>19.84</v>
      </c>
      <c r="Q92" s="202">
        <v>8.6999999999999993</v>
      </c>
      <c r="R92" s="202">
        <v>8.98</v>
      </c>
      <c r="S92" s="202">
        <v>11.17</v>
      </c>
      <c r="T92" s="202">
        <v>0</v>
      </c>
      <c r="U92" s="202">
        <v>57.79</v>
      </c>
      <c r="V92" s="202">
        <v>7.65</v>
      </c>
      <c r="W92" s="202">
        <v>14.4</v>
      </c>
      <c r="X92" s="202">
        <v>59.97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118.24</v>
      </c>
      <c r="AQ92" s="202">
        <v>38.200000000000003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245.66</v>
      </c>
      <c r="L93" s="202">
        <v>6.29</v>
      </c>
      <c r="M93" s="202">
        <v>61.48</v>
      </c>
      <c r="N93" s="202">
        <v>50.29</v>
      </c>
      <c r="O93" s="202">
        <v>0</v>
      </c>
      <c r="P93" s="202">
        <v>19.84</v>
      </c>
      <c r="Q93" s="202">
        <v>8.6999999999999993</v>
      </c>
      <c r="R93" s="202">
        <v>8.98</v>
      </c>
      <c r="S93" s="202">
        <v>11.17</v>
      </c>
      <c r="T93" s="202">
        <v>0</v>
      </c>
      <c r="U93" s="202">
        <v>58.89</v>
      </c>
      <c r="V93" s="202">
        <v>7.65</v>
      </c>
      <c r="W93" s="202">
        <v>14.4</v>
      </c>
      <c r="X93" s="202">
        <v>59.97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118.24</v>
      </c>
      <c r="AQ93" s="202">
        <v>38.200000000000003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245.66</v>
      </c>
      <c r="L94" s="202">
        <v>6.29</v>
      </c>
      <c r="M94" s="202">
        <v>61.48</v>
      </c>
      <c r="N94" s="202">
        <v>50.29</v>
      </c>
      <c r="O94" s="202">
        <v>0</v>
      </c>
      <c r="P94" s="202">
        <v>19.84</v>
      </c>
      <c r="Q94" s="202">
        <v>8.6999999999999993</v>
      </c>
      <c r="R94" s="202">
        <v>8.98</v>
      </c>
      <c r="S94" s="202">
        <v>11.17</v>
      </c>
      <c r="T94" s="202">
        <v>0</v>
      </c>
      <c r="U94" s="202">
        <v>59.65</v>
      </c>
      <c r="V94" s="202">
        <v>7.65</v>
      </c>
      <c r="W94" s="202">
        <v>14.4</v>
      </c>
      <c r="X94" s="202">
        <v>59.97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118.24</v>
      </c>
      <c r="AQ94" s="202">
        <v>38.200000000000003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245.66</v>
      </c>
      <c r="L95" s="202">
        <v>6.29</v>
      </c>
      <c r="M95" s="202">
        <v>61.48</v>
      </c>
      <c r="N95" s="202">
        <v>50.29</v>
      </c>
      <c r="O95" s="202">
        <v>0</v>
      </c>
      <c r="P95" s="202">
        <v>19.84</v>
      </c>
      <c r="Q95" s="202">
        <v>8.6999999999999993</v>
      </c>
      <c r="R95" s="202">
        <v>8.98</v>
      </c>
      <c r="S95" s="202">
        <v>11.17</v>
      </c>
      <c r="T95" s="202">
        <v>0</v>
      </c>
      <c r="U95" s="202">
        <v>59.74</v>
      </c>
      <c r="V95" s="202">
        <v>7.65</v>
      </c>
      <c r="W95" s="202">
        <v>14.4</v>
      </c>
      <c r="X95" s="202">
        <v>59.97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118.24</v>
      </c>
      <c r="AQ95" s="202">
        <v>38.200000000000003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245.67</v>
      </c>
      <c r="L96" s="202">
        <v>6.29</v>
      </c>
      <c r="M96" s="202">
        <v>61.48</v>
      </c>
      <c r="N96" s="202">
        <v>50.29</v>
      </c>
      <c r="O96" s="202">
        <v>0</v>
      </c>
      <c r="P96" s="202">
        <v>19.84</v>
      </c>
      <c r="Q96" s="202">
        <v>8.6999999999999993</v>
      </c>
      <c r="R96" s="202">
        <v>8.98</v>
      </c>
      <c r="S96" s="202">
        <v>11.17</v>
      </c>
      <c r="T96" s="202">
        <v>0</v>
      </c>
      <c r="U96" s="202">
        <v>59.74</v>
      </c>
      <c r="V96" s="202">
        <v>7.65</v>
      </c>
      <c r="W96" s="202">
        <v>14.4</v>
      </c>
      <c r="X96" s="202">
        <v>59.97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118.24</v>
      </c>
      <c r="AQ96" s="202">
        <v>38.200000000000003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245.67</v>
      </c>
      <c r="L97" s="202">
        <v>6.29</v>
      </c>
      <c r="M97" s="202">
        <v>61.48</v>
      </c>
      <c r="N97" s="202">
        <v>50.29</v>
      </c>
      <c r="O97" s="202">
        <v>0</v>
      </c>
      <c r="P97" s="202">
        <v>19.84</v>
      </c>
      <c r="Q97" s="202">
        <v>8.6999999999999993</v>
      </c>
      <c r="R97" s="202">
        <v>8.98</v>
      </c>
      <c r="S97" s="202">
        <v>11.17</v>
      </c>
      <c r="T97" s="202">
        <v>0</v>
      </c>
      <c r="U97" s="202">
        <v>59.74</v>
      </c>
      <c r="V97" s="202">
        <v>7.65</v>
      </c>
      <c r="W97" s="202">
        <v>14.4</v>
      </c>
      <c r="X97" s="202">
        <v>59.97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118.24</v>
      </c>
      <c r="AQ97" s="202">
        <v>38.200000000000003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245.67</v>
      </c>
      <c r="L98" s="202">
        <v>6.29</v>
      </c>
      <c r="M98" s="202">
        <v>61.48</v>
      </c>
      <c r="N98" s="202">
        <v>50.29</v>
      </c>
      <c r="O98" s="202">
        <v>0</v>
      </c>
      <c r="P98" s="202">
        <v>19.84</v>
      </c>
      <c r="Q98" s="202">
        <v>8.6999999999999993</v>
      </c>
      <c r="R98" s="202">
        <v>8.9700000000000006</v>
      </c>
      <c r="S98" s="202">
        <v>11.17</v>
      </c>
      <c r="T98" s="202">
        <v>0</v>
      </c>
      <c r="U98" s="202">
        <v>59.74</v>
      </c>
      <c r="V98" s="202">
        <v>7.65</v>
      </c>
      <c r="W98" s="202">
        <v>14.4</v>
      </c>
      <c r="X98" s="202">
        <v>59.97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118.24</v>
      </c>
      <c r="AQ98" s="202">
        <v>38.200000000000003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5.7281899999999961</v>
      </c>
      <c r="L99">
        <f t="shared" si="0"/>
        <v>0.14780499999999994</v>
      </c>
      <c r="M99">
        <f t="shared" si="0"/>
        <v>1.4755199999999971</v>
      </c>
      <c r="N99">
        <f t="shared" si="0"/>
        <v>1.2069599999999994</v>
      </c>
      <c r="O99">
        <f t="shared" si="0"/>
        <v>0.24860499999999994</v>
      </c>
      <c r="P99">
        <f t="shared" si="0"/>
        <v>0.47733749999999919</v>
      </c>
      <c r="Q99">
        <f t="shared" si="0"/>
        <v>0.20880000000000032</v>
      </c>
      <c r="R99">
        <f t="shared" si="0"/>
        <v>0.21536750000000038</v>
      </c>
      <c r="S99">
        <f t="shared" si="0"/>
        <v>0.26801499999999967</v>
      </c>
      <c r="T99">
        <f t="shared" si="0"/>
        <v>0</v>
      </c>
      <c r="U99">
        <f t="shared" si="0"/>
        <v>1.2170975000000011</v>
      </c>
      <c r="V99">
        <f t="shared" si="0"/>
        <v>0.1835899999999997</v>
      </c>
      <c r="W99">
        <f t="shared" si="0"/>
        <v>0.35002500000000031</v>
      </c>
      <c r="X99">
        <f t="shared" si="0"/>
        <v>1.4491500000000002</v>
      </c>
      <c r="Y99">
        <f t="shared" si="0"/>
        <v>0</v>
      </c>
      <c r="Z99">
        <f t="shared" si="0"/>
        <v>0</v>
      </c>
      <c r="AA99">
        <f t="shared" si="0"/>
        <v>3.8725000000000001E-3</v>
      </c>
      <c r="AB99">
        <f t="shared" si="0"/>
        <v>0.28035000000000038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2.2529099999999995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2.8368949999999957</v>
      </c>
      <c r="AQ99">
        <f t="shared" ref="AQ99:AT99" si="1">SUM(AQ3:AQ98)/4000</f>
        <v>0.91679999999999851</v>
      </c>
      <c r="AR99">
        <f t="shared" si="1"/>
        <v>0.47498499999999999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26.84</v>
      </c>
      <c r="L3" s="202">
        <v>42</v>
      </c>
      <c r="M3" s="202">
        <v>0</v>
      </c>
      <c r="N3" s="202">
        <v>29.08</v>
      </c>
      <c r="O3" s="202">
        <v>48.83</v>
      </c>
      <c r="P3" s="202">
        <v>49.73</v>
      </c>
      <c r="Q3" s="202">
        <v>5.03</v>
      </c>
      <c r="R3" s="202">
        <v>5.19</v>
      </c>
      <c r="S3" s="202">
        <v>6.46</v>
      </c>
      <c r="T3" s="202">
        <v>0</v>
      </c>
      <c r="U3" s="202">
        <v>265.91000000000003</v>
      </c>
      <c r="V3" s="202">
        <v>4.42</v>
      </c>
      <c r="W3" s="202">
        <v>8.32</v>
      </c>
      <c r="X3" s="202">
        <v>36.32</v>
      </c>
      <c r="Y3" s="202">
        <v>0</v>
      </c>
      <c r="Z3">
        <v>0</v>
      </c>
      <c r="AA3" s="202">
        <v>8.48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68.37</v>
      </c>
      <c r="AQ3" s="202">
        <v>22.09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34.79</v>
      </c>
      <c r="L4" s="202">
        <v>42</v>
      </c>
      <c r="M4" s="202">
        <v>0</v>
      </c>
      <c r="N4" s="202">
        <v>29.08</v>
      </c>
      <c r="O4" s="202">
        <v>48.83</v>
      </c>
      <c r="P4" s="202">
        <v>49.77</v>
      </c>
      <c r="Q4" s="202">
        <v>5.03</v>
      </c>
      <c r="R4" s="202">
        <v>5.19</v>
      </c>
      <c r="S4" s="202">
        <v>6.46</v>
      </c>
      <c r="T4" s="202">
        <v>0</v>
      </c>
      <c r="U4" s="202">
        <v>265.91000000000003</v>
      </c>
      <c r="V4" s="202">
        <v>4.42</v>
      </c>
      <c r="W4" s="202">
        <v>8.32</v>
      </c>
      <c r="X4" s="202">
        <v>36.32</v>
      </c>
      <c r="Y4" s="202">
        <v>0</v>
      </c>
      <c r="Z4">
        <v>0</v>
      </c>
      <c r="AA4" s="202">
        <v>0</v>
      </c>
      <c r="AB4" s="202">
        <v>6.4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68.37</v>
      </c>
      <c r="AQ4" s="202">
        <v>22.09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44.81</v>
      </c>
      <c r="L5" s="202">
        <v>42</v>
      </c>
      <c r="M5" s="202">
        <v>0</v>
      </c>
      <c r="N5" s="202">
        <v>29.08</v>
      </c>
      <c r="O5" s="202">
        <v>48.83</v>
      </c>
      <c r="P5" s="202">
        <v>49.77</v>
      </c>
      <c r="Q5" s="202">
        <v>5.03</v>
      </c>
      <c r="R5" s="202">
        <v>5.19</v>
      </c>
      <c r="S5" s="202">
        <v>6.46</v>
      </c>
      <c r="T5" s="202">
        <v>0</v>
      </c>
      <c r="U5" s="202">
        <v>265.91000000000003</v>
      </c>
      <c r="V5" s="202">
        <v>4.42</v>
      </c>
      <c r="W5" s="202">
        <v>8.32</v>
      </c>
      <c r="X5" s="202">
        <v>36.32</v>
      </c>
      <c r="Y5" s="202">
        <v>0</v>
      </c>
      <c r="Z5">
        <v>0</v>
      </c>
      <c r="AA5" s="202">
        <v>0</v>
      </c>
      <c r="AB5" s="202">
        <v>6.4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68.37</v>
      </c>
      <c r="AQ5" s="202">
        <v>22.09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54.92</v>
      </c>
      <c r="L6" s="202">
        <v>42</v>
      </c>
      <c r="M6" s="202">
        <v>0</v>
      </c>
      <c r="N6" s="202">
        <v>29.08</v>
      </c>
      <c r="O6" s="202">
        <v>48.83</v>
      </c>
      <c r="P6" s="202">
        <v>49.77</v>
      </c>
      <c r="Q6" s="202">
        <v>5.03</v>
      </c>
      <c r="R6" s="202">
        <v>5.19</v>
      </c>
      <c r="S6" s="202">
        <v>6.46</v>
      </c>
      <c r="T6" s="202">
        <v>0</v>
      </c>
      <c r="U6" s="202">
        <v>265.91000000000003</v>
      </c>
      <c r="V6" s="202">
        <v>4.42</v>
      </c>
      <c r="W6" s="202">
        <v>8.32</v>
      </c>
      <c r="X6" s="202">
        <v>36.32</v>
      </c>
      <c r="Y6" s="202">
        <v>0</v>
      </c>
      <c r="Z6">
        <v>0</v>
      </c>
      <c r="AA6" s="202">
        <v>0</v>
      </c>
      <c r="AB6" s="202">
        <v>6.4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68.37</v>
      </c>
      <c r="AQ6" s="202">
        <v>22.09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67.33</v>
      </c>
      <c r="L7" s="202">
        <v>42</v>
      </c>
      <c r="M7" s="202">
        <v>0</v>
      </c>
      <c r="N7" s="202">
        <v>29.08</v>
      </c>
      <c r="O7" s="202">
        <v>48.83</v>
      </c>
      <c r="P7" s="202">
        <v>49.77</v>
      </c>
      <c r="Q7" s="202">
        <v>5.03</v>
      </c>
      <c r="R7" s="202">
        <v>5.19</v>
      </c>
      <c r="S7" s="202">
        <v>6.46</v>
      </c>
      <c r="T7" s="202">
        <v>0</v>
      </c>
      <c r="U7" s="202">
        <v>265.91000000000003</v>
      </c>
      <c r="V7" s="202">
        <v>4.42</v>
      </c>
      <c r="W7" s="202">
        <v>8.32</v>
      </c>
      <c r="X7" s="202">
        <v>36.32</v>
      </c>
      <c r="Y7" s="202">
        <v>0</v>
      </c>
      <c r="Z7">
        <v>0</v>
      </c>
      <c r="AA7" s="202">
        <v>0</v>
      </c>
      <c r="AB7" s="202">
        <v>6.4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68.37</v>
      </c>
      <c r="AQ7" s="202">
        <v>22.09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79.63</v>
      </c>
      <c r="L8" s="202">
        <v>42</v>
      </c>
      <c r="M8" s="202">
        <v>0</v>
      </c>
      <c r="N8" s="202">
        <v>29.08</v>
      </c>
      <c r="O8" s="202">
        <v>48.83</v>
      </c>
      <c r="P8" s="202">
        <v>49.77</v>
      </c>
      <c r="Q8" s="202">
        <v>5.03</v>
      </c>
      <c r="R8" s="202">
        <v>5.19</v>
      </c>
      <c r="S8" s="202">
        <v>6.46</v>
      </c>
      <c r="T8" s="202">
        <v>0</v>
      </c>
      <c r="U8" s="202">
        <v>265.91000000000003</v>
      </c>
      <c r="V8" s="202">
        <v>4.42</v>
      </c>
      <c r="W8" s="202">
        <v>8.32</v>
      </c>
      <c r="X8" s="202">
        <v>36.32</v>
      </c>
      <c r="Y8" s="202">
        <v>0</v>
      </c>
      <c r="Z8">
        <v>0</v>
      </c>
      <c r="AA8" s="202">
        <v>0</v>
      </c>
      <c r="AB8" s="202">
        <v>6.4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68.37</v>
      </c>
      <c r="AQ8" s="202">
        <v>22.09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79.63</v>
      </c>
      <c r="L9" s="202">
        <v>42</v>
      </c>
      <c r="M9" s="202">
        <v>0</v>
      </c>
      <c r="N9" s="202">
        <v>29.08</v>
      </c>
      <c r="O9" s="202">
        <v>48.83</v>
      </c>
      <c r="P9" s="202">
        <v>49.77</v>
      </c>
      <c r="Q9" s="202">
        <v>5.03</v>
      </c>
      <c r="R9" s="202">
        <v>5.19</v>
      </c>
      <c r="S9" s="202">
        <v>6.46</v>
      </c>
      <c r="T9" s="202">
        <v>0</v>
      </c>
      <c r="U9" s="202">
        <v>265.91000000000003</v>
      </c>
      <c r="V9" s="202">
        <v>4.42</v>
      </c>
      <c r="W9" s="202">
        <v>8.32</v>
      </c>
      <c r="X9" s="202">
        <v>36.32</v>
      </c>
      <c r="Y9" s="202">
        <v>0</v>
      </c>
      <c r="Z9">
        <v>0</v>
      </c>
      <c r="AA9" s="202">
        <v>0</v>
      </c>
      <c r="AB9" s="202">
        <v>6.4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68.37</v>
      </c>
      <c r="AQ9" s="202">
        <v>22.09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79.63</v>
      </c>
      <c r="L10" s="202">
        <v>42</v>
      </c>
      <c r="M10" s="202">
        <v>0</v>
      </c>
      <c r="N10" s="202">
        <v>29.08</v>
      </c>
      <c r="O10" s="202">
        <v>48.83</v>
      </c>
      <c r="P10" s="202">
        <v>49.77</v>
      </c>
      <c r="Q10" s="202">
        <v>5.03</v>
      </c>
      <c r="R10" s="202">
        <v>5.19</v>
      </c>
      <c r="S10" s="202">
        <v>6.46</v>
      </c>
      <c r="T10" s="202">
        <v>0</v>
      </c>
      <c r="U10" s="202">
        <v>265.91000000000003</v>
      </c>
      <c r="V10" s="202">
        <v>4.42</v>
      </c>
      <c r="W10" s="202">
        <v>8.32</v>
      </c>
      <c r="X10" s="202">
        <v>36.32</v>
      </c>
      <c r="Y10" s="202">
        <v>0</v>
      </c>
      <c r="Z10">
        <v>0</v>
      </c>
      <c r="AA10" s="202">
        <v>0</v>
      </c>
      <c r="AB10" s="202">
        <v>6.4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68.37</v>
      </c>
      <c r="AQ10" s="202">
        <v>22.09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79.63</v>
      </c>
      <c r="L11" s="202">
        <v>42</v>
      </c>
      <c r="M11" s="202">
        <v>0</v>
      </c>
      <c r="N11" s="202">
        <v>29.08</v>
      </c>
      <c r="O11" s="202">
        <v>48.83</v>
      </c>
      <c r="P11" s="202">
        <v>49.77</v>
      </c>
      <c r="Q11" s="202">
        <v>5.03</v>
      </c>
      <c r="R11" s="202">
        <v>5.19</v>
      </c>
      <c r="S11" s="202">
        <v>6.46</v>
      </c>
      <c r="T11" s="202">
        <v>0</v>
      </c>
      <c r="U11" s="202">
        <v>265.91000000000003</v>
      </c>
      <c r="V11" s="202">
        <v>4.42</v>
      </c>
      <c r="W11" s="202">
        <v>8.32</v>
      </c>
      <c r="X11" s="202">
        <v>36.32</v>
      </c>
      <c r="Y11" s="202">
        <v>0</v>
      </c>
      <c r="Z11">
        <v>0</v>
      </c>
      <c r="AA11" s="202">
        <v>0</v>
      </c>
      <c r="AB11" s="202">
        <v>6.4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107.6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68.37</v>
      </c>
      <c r="AQ11" s="202">
        <v>22.09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79.63</v>
      </c>
      <c r="L12" s="202">
        <v>42</v>
      </c>
      <c r="M12" s="202">
        <v>0</v>
      </c>
      <c r="N12" s="202">
        <v>29.08</v>
      </c>
      <c r="O12" s="202">
        <v>48.83</v>
      </c>
      <c r="P12" s="202">
        <v>49.77</v>
      </c>
      <c r="Q12" s="202">
        <v>5.03</v>
      </c>
      <c r="R12" s="202">
        <v>5.19</v>
      </c>
      <c r="S12" s="202">
        <v>6.46</v>
      </c>
      <c r="T12" s="202">
        <v>0</v>
      </c>
      <c r="U12" s="202">
        <v>265.91000000000003</v>
      </c>
      <c r="V12" s="202">
        <v>4.42</v>
      </c>
      <c r="W12" s="202">
        <v>8.32</v>
      </c>
      <c r="X12" s="202">
        <v>36.32</v>
      </c>
      <c r="Y12" s="202">
        <v>0</v>
      </c>
      <c r="Z12">
        <v>0</v>
      </c>
      <c r="AA12" s="202">
        <v>0</v>
      </c>
      <c r="AB12" s="202">
        <v>6.4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107.6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68.37</v>
      </c>
      <c r="AQ12" s="202">
        <v>22.09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79.63</v>
      </c>
      <c r="L13" s="202">
        <v>42</v>
      </c>
      <c r="M13" s="202">
        <v>0</v>
      </c>
      <c r="N13" s="202">
        <v>29.08</v>
      </c>
      <c r="O13" s="202">
        <v>48.83</v>
      </c>
      <c r="P13" s="202">
        <v>49.77</v>
      </c>
      <c r="Q13" s="202">
        <v>5.03</v>
      </c>
      <c r="R13" s="202">
        <v>5.19</v>
      </c>
      <c r="S13" s="202">
        <v>6.46</v>
      </c>
      <c r="T13" s="202">
        <v>0</v>
      </c>
      <c r="U13" s="202">
        <v>265.91000000000003</v>
      </c>
      <c r="V13" s="202">
        <v>4.42</v>
      </c>
      <c r="W13" s="202">
        <v>9.11</v>
      </c>
      <c r="X13" s="202">
        <v>36.32</v>
      </c>
      <c r="Y13" s="202">
        <v>0</v>
      </c>
      <c r="Z13">
        <v>0</v>
      </c>
      <c r="AA13" s="202">
        <v>0</v>
      </c>
      <c r="AB13" s="202">
        <v>5.97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107.6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68.37</v>
      </c>
      <c r="AQ13" s="202">
        <v>22.09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79.63</v>
      </c>
      <c r="L14" s="202">
        <v>42</v>
      </c>
      <c r="M14" s="202">
        <v>0</v>
      </c>
      <c r="N14" s="202">
        <v>29.08</v>
      </c>
      <c r="O14" s="202">
        <v>48.83</v>
      </c>
      <c r="P14" s="202">
        <v>49.77</v>
      </c>
      <c r="Q14" s="202">
        <v>5.03</v>
      </c>
      <c r="R14" s="202">
        <v>5.19</v>
      </c>
      <c r="S14" s="202">
        <v>6.46</v>
      </c>
      <c r="T14" s="202">
        <v>0</v>
      </c>
      <c r="U14" s="202">
        <v>265.91000000000003</v>
      </c>
      <c r="V14" s="202">
        <v>4.42</v>
      </c>
      <c r="W14" s="202">
        <v>9.2200000000000006</v>
      </c>
      <c r="X14" s="202">
        <v>36.32</v>
      </c>
      <c r="Y14" s="202">
        <v>0</v>
      </c>
      <c r="Z14">
        <v>0</v>
      </c>
      <c r="AA14" s="202">
        <v>0</v>
      </c>
      <c r="AB14" s="202">
        <v>5.97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107.6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68.37</v>
      </c>
      <c r="AQ14" s="202">
        <v>22.09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79.13</v>
      </c>
      <c r="L15" s="202">
        <v>42</v>
      </c>
      <c r="M15" s="202">
        <v>0</v>
      </c>
      <c r="N15" s="202">
        <v>29.08</v>
      </c>
      <c r="O15" s="202">
        <v>48.83</v>
      </c>
      <c r="P15" s="202">
        <v>49.77</v>
      </c>
      <c r="Q15" s="202">
        <v>5.03</v>
      </c>
      <c r="R15" s="202">
        <v>5.19</v>
      </c>
      <c r="S15" s="202">
        <v>6.46</v>
      </c>
      <c r="T15" s="202">
        <v>0</v>
      </c>
      <c r="U15" s="202">
        <v>265.91000000000003</v>
      </c>
      <c r="V15" s="202">
        <v>4.42</v>
      </c>
      <c r="W15" s="202">
        <v>9.2200000000000006</v>
      </c>
      <c r="X15" s="202">
        <v>36.32</v>
      </c>
      <c r="Y15" s="202">
        <v>0</v>
      </c>
      <c r="Z15">
        <v>0</v>
      </c>
      <c r="AA15" s="202">
        <v>0</v>
      </c>
      <c r="AB15" s="202">
        <v>5.97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107.6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68.37</v>
      </c>
      <c r="AQ15" s="202">
        <v>22.09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79.13</v>
      </c>
      <c r="L16" s="202">
        <v>42</v>
      </c>
      <c r="M16" s="202">
        <v>0</v>
      </c>
      <c r="N16" s="202">
        <v>29.08</v>
      </c>
      <c r="O16" s="202">
        <v>48.83</v>
      </c>
      <c r="P16" s="202">
        <v>49.77</v>
      </c>
      <c r="Q16" s="202">
        <v>5.03</v>
      </c>
      <c r="R16" s="202">
        <v>5.19</v>
      </c>
      <c r="S16" s="202">
        <v>6.46</v>
      </c>
      <c r="T16" s="202">
        <v>0</v>
      </c>
      <c r="U16" s="202">
        <v>265.91000000000003</v>
      </c>
      <c r="V16" s="202">
        <v>4.42</v>
      </c>
      <c r="W16" s="202">
        <v>9.61</v>
      </c>
      <c r="X16" s="202">
        <v>36.32</v>
      </c>
      <c r="Y16" s="202">
        <v>0</v>
      </c>
      <c r="Z16">
        <v>0</v>
      </c>
      <c r="AA16" s="202">
        <v>0</v>
      </c>
      <c r="AB16" s="202">
        <v>5.97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107.6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68.37</v>
      </c>
      <c r="AQ16" s="202">
        <v>22.09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79.13</v>
      </c>
      <c r="L17" s="202">
        <v>42</v>
      </c>
      <c r="M17" s="202">
        <v>0</v>
      </c>
      <c r="N17" s="202">
        <v>29.08</v>
      </c>
      <c r="O17" s="202">
        <v>0</v>
      </c>
      <c r="P17" s="202">
        <v>49.77</v>
      </c>
      <c r="Q17" s="202">
        <v>5.03</v>
      </c>
      <c r="R17" s="202">
        <v>5.19</v>
      </c>
      <c r="S17" s="202">
        <v>6.46</v>
      </c>
      <c r="T17" s="202">
        <v>0</v>
      </c>
      <c r="U17" s="202">
        <v>265.91000000000003</v>
      </c>
      <c r="V17" s="202">
        <v>4.42</v>
      </c>
      <c r="W17" s="202">
        <v>9.66</v>
      </c>
      <c r="X17" s="202">
        <v>34.68</v>
      </c>
      <c r="Y17" s="202">
        <v>0</v>
      </c>
      <c r="Z17">
        <v>0</v>
      </c>
      <c r="AA17" s="202">
        <v>0</v>
      </c>
      <c r="AB17" s="202">
        <v>5.97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82.6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68.37</v>
      </c>
      <c r="AQ17" s="202">
        <v>22.09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79.13</v>
      </c>
      <c r="L18" s="202">
        <v>42</v>
      </c>
      <c r="M18" s="202">
        <v>0</v>
      </c>
      <c r="N18" s="202">
        <v>29.08</v>
      </c>
      <c r="O18" s="202">
        <v>0</v>
      </c>
      <c r="P18" s="202">
        <v>49.77</v>
      </c>
      <c r="Q18" s="202">
        <v>5.03</v>
      </c>
      <c r="R18" s="202">
        <v>5.19</v>
      </c>
      <c r="S18" s="202">
        <v>6.46</v>
      </c>
      <c r="T18" s="202">
        <v>0</v>
      </c>
      <c r="U18" s="202">
        <v>265.91000000000003</v>
      </c>
      <c r="V18" s="202">
        <v>4.42</v>
      </c>
      <c r="W18" s="202">
        <v>9.9600000000000009</v>
      </c>
      <c r="X18" s="202">
        <v>34.68</v>
      </c>
      <c r="Y18" s="202">
        <v>0</v>
      </c>
      <c r="Z18">
        <v>0</v>
      </c>
      <c r="AA18" s="202">
        <v>0</v>
      </c>
      <c r="AB18" s="202">
        <v>5.97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82.6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68.37</v>
      </c>
      <c r="AQ18" s="202">
        <v>22.09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79.13</v>
      </c>
      <c r="L19" s="202">
        <v>42</v>
      </c>
      <c r="M19" s="202">
        <v>0</v>
      </c>
      <c r="N19" s="202">
        <v>29.08</v>
      </c>
      <c r="O19" s="202">
        <v>0</v>
      </c>
      <c r="P19" s="202">
        <v>49.77</v>
      </c>
      <c r="Q19" s="202">
        <v>5.03</v>
      </c>
      <c r="R19" s="202">
        <v>5.19</v>
      </c>
      <c r="S19" s="202">
        <v>6.46</v>
      </c>
      <c r="T19" s="202">
        <v>0</v>
      </c>
      <c r="U19" s="202">
        <v>265.91000000000003</v>
      </c>
      <c r="V19" s="202">
        <v>4.42</v>
      </c>
      <c r="W19" s="202">
        <v>9.9600000000000009</v>
      </c>
      <c r="X19" s="202">
        <v>34.68</v>
      </c>
      <c r="Y19" s="202">
        <v>0</v>
      </c>
      <c r="Z19">
        <v>0</v>
      </c>
      <c r="AA19" s="202">
        <v>0</v>
      </c>
      <c r="AB19" s="202">
        <v>5.97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82.6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68.37</v>
      </c>
      <c r="AQ19" s="202">
        <v>22.09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79.13</v>
      </c>
      <c r="L20" s="202">
        <v>42</v>
      </c>
      <c r="M20" s="202">
        <v>0</v>
      </c>
      <c r="N20" s="202">
        <v>29.08</v>
      </c>
      <c r="O20" s="202">
        <v>0</v>
      </c>
      <c r="P20" s="202">
        <v>49.77</v>
      </c>
      <c r="Q20" s="202">
        <v>5.03</v>
      </c>
      <c r="R20" s="202">
        <v>5.19</v>
      </c>
      <c r="S20" s="202">
        <v>6.46</v>
      </c>
      <c r="T20" s="202">
        <v>0</v>
      </c>
      <c r="U20" s="202">
        <v>265.91000000000003</v>
      </c>
      <c r="V20" s="202">
        <v>4.42</v>
      </c>
      <c r="W20" s="202">
        <v>10.26</v>
      </c>
      <c r="X20" s="202">
        <v>34.68</v>
      </c>
      <c r="Y20" s="202">
        <v>0</v>
      </c>
      <c r="Z20">
        <v>0</v>
      </c>
      <c r="AA20" s="202">
        <v>0</v>
      </c>
      <c r="AB20" s="202">
        <v>5.97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82.6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68.37</v>
      </c>
      <c r="AQ20" s="202">
        <v>22.09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79.13</v>
      </c>
      <c r="L21" s="202">
        <v>42</v>
      </c>
      <c r="M21" s="202">
        <v>0</v>
      </c>
      <c r="N21" s="202">
        <v>29.08</v>
      </c>
      <c r="O21" s="202">
        <v>0</v>
      </c>
      <c r="P21" s="202">
        <v>49.77</v>
      </c>
      <c r="Q21" s="202">
        <v>5.03</v>
      </c>
      <c r="R21" s="202">
        <v>5.19</v>
      </c>
      <c r="S21" s="202">
        <v>6.46</v>
      </c>
      <c r="T21" s="202">
        <v>0</v>
      </c>
      <c r="U21" s="202">
        <v>265.91000000000003</v>
      </c>
      <c r="V21" s="202">
        <v>4.42</v>
      </c>
      <c r="W21" s="202">
        <v>10.4</v>
      </c>
      <c r="X21" s="202">
        <v>34.68</v>
      </c>
      <c r="Y21" s="202">
        <v>0</v>
      </c>
      <c r="Z21">
        <v>0</v>
      </c>
      <c r="AA21" s="202">
        <v>0</v>
      </c>
      <c r="AB21" s="202">
        <v>5.97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107.6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68.37</v>
      </c>
      <c r="AQ21" s="202">
        <v>22.09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79.13</v>
      </c>
      <c r="L22" s="202">
        <v>42</v>
      </c>
      <c r="M22" s="202">
        <v>0</v>
      </c>
      <c r="N22" s="202">
        <v>29.08</v>
      </c>
      <c r="O22" s="202">
        <v>0</v>
      </c>
      <c r="P22" s="202">
        <v>49.77</v>
      </c>
      <c r="Q22" s="202">
        <v>5.03</v>
      </c>
      <c r="R22" s="202">
        <v>5.19</v>
      </c>
      <c r="S22" s="202">
        <v>6.46</v>
      </c>
      <c r="T22" s="202">
        <v>0</v>
      </c>
      <c r="U22" s="202">
        <v>265.91000000000003</v>
      </c>
      <c r="V22" s="202">
        <v>4.42</v>
      </c>
      <c r="W22" s="202">
        <v>10.4</v>
      </c>
      <c r="X22" s="202">
        <v>34.68</v>
      </c>
      <c r="Y22" s="202">
        <v>0</v>
      </c>
      <c r="Z22">
        <v>0</v>
      </c>
      <c r="AA22" s="202">
        <v>0</v>
      </c>
      <c r="AB22" s="202">
        <v>5.97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107.6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68.37</v>
      </c>
      <c r="AQ22" s="202">
        <v>22.09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79.13</v>
      </c>
      <c r="L23" s="202">
        <v>42</v>
      </c>
      <c r="M23" s="202">
        <v>0</v>
      </c>
      <c r="N23" s="202">
        <v>29.08</v>
      </c>
      <c r="O23" s="202">
        <v>0</v>
      </c>
      <c r="P23" s="202">
        <v>49.77</v>
      </c>
      <c r="Q23" s="202">
        <v>5.03</v>
      </c>
      <c r="R23" s="202">
        <v>5.19</v>
      </c>
      <c r="S23" s="202">
        <v>6.46</v>
      </c>
      <c r="T23" s="202">
        <v>0</v>
      </c>
      <c r="U23" s="202">
        <v>265.91000000000003</v>
      </c>
      <c r="V23" s="202">
        <v>4.42</v>
      </c>
      <c r="W23" s="202">
        <v>10.85</v>
      </c>
      <c r="X23" s="202">
        <v>34.68</v>
      </c>
      <c r="Y23" s="202">
        <v>0</v>
      </c>
      <c r="Z23">
        <v>0</v>
      </c>
      <c r="AA23" s="202">
        <v>0</v>
      </c>
      <c r="AB23" s="202">
        <v>5.97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107.6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68.37</v>
      </c>
      <c r="AQ23" s="202">
        <v>22.09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79.13</v>
      </c>
      <c r="L24" s="202">
        <v>42</v>
      </c>
      <c r="M24" s="202">
        <v>0</v>
      </c>
      <c r="N24" s="202">
        <v>29.08</v>
      </c>
      <c r="O24" s="202">
        <v>0</v>
      </c>
      <c r="P24" s="202">
        <v>49.77</v>
      </c>
      <c r="Q24" s="202">
        <v>5.03</v>
      </c>
      <c r="R24" s="202">
        <v>5.19</v>
      </c>
      <c r="S24" s="202">
        <v>6.46</v>
      </c>
      <c r="T24" s="202">
        <v>0</v>
      </c>
      <c r="U24" s="202">
        <v>265.91000000000003</v>
      </c>
      <c r="V24" s="202">
        <v>4.42</v>
      </c>
      <c r="W24" s="202">
        <v>10.85</v>
      </c>
      <c r="X24" s="202">
        <v>34.68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107.6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68.37</v>
      </c>
      <c r="AQ24" s="202">
        <v>22.09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79.13</v>
      </c>
      <c r="L25" s="202">
        <v>42</v>
      </c>
      <c r="M25" s="202">
        <v>0</v>
      </c>
      <c r="N25" s="202">
        <v>29.08</v>
      </c>
      <c r="O25" s="202">
        <v>0</v>
      </c>
      <c r="P25" s="202">
        <v>49.77</v>
      </c>
      <c r="Q25" s="202">
        <v>5.03</v>
      </c>
      <c r="R25" s="202">
        <v>5.19</v>
      </c>
      <c r="S25" s="202">
        <v>6.46</v>
      </c>
      <c r="T25" s="202">
        <v>0</v>
      </c>
      <c r="U25" s="202">
        <v>265.91000000000003</v>
      </c>
      <c r="V25" s="202">
        <v>4.42</v>
      </c>
      <c r="W25" s="202">
        <v>10.85</v>
      </c>
      <c r="X25" s="202">
        <v>34.68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107.6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68.37</v>
      </c>
      <c r="AQ25" s="202">
        <v>22.09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79.13</v>
      </c>
      <c r="L26" s="202">
        <v>42</v>
      </c>
      <c r="M26" s="202">
        <v>0</v>
      </c>
      <c r="N26" s="202">
        <v>29.08</v>
      </c>
      <c r="O26" s="202">
        <v>0</v>
      </c>
      <c r="P26" s="202">
        <v>49.77</v>
      </c>
      <c r="Q26" s="202">
        <v>5.03</v>
      </c>
      <c r="R26" s="202">
        <v>5.19</v>
      </c>
      <c r="S26" s="202">
        <v>6.46</v>
      </c>
      <c r="T26" s="202">
        <v>0</v>
      </c>
      <c r="U26" s="202">
        <v>265.91000000000003</v>
      </c>
      <c r="V26" s="202">
        <v>4.42</v>
      </c>
      <c r="W26" s="202">
        <v>10.85</v>
      </c>
      <c r="X26" s="202">
        <v>34.68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107.6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68.37</v>
      </c>
      <c r="AQ26" s="202">
        <v>22.09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79.13</v>
      </c>
      <c r="L27" s="202">
        <v>42</v>
      </c>
      <c r="M27" s="202">
        <v>0</v>
      </c>
      <c r="N27" s="202">
        <v>29.08</v>
      </c>
      <c r="O27" s="202">
        <v>0</v>
      </c>
      <c r="P27" s="202">
        <v>49.77</v>
      </c>
      <c r="Q27" s="202">
        <v>5.03</v>
      </c>
      <c r="R27" s="202">
        <v>5.19</v>
      </c>
      <c r="S27" s="202">
        <v>6.46</v>
      </c>
      <c r="T27" s="202">
        <v>0</v>
      </c>
      <c r="U27" s="202">
        <v>265.91000000000003</v>
      </c>
      <c r="V27" s="202">
        <v>4.42</v>
      </c>
      <c r="W27" s="202">
        <v>10.85</v>
      </c>
      <c r="X27" s="202">
        <v>34.68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107.6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68.37</v>
      </c>
      <c r="AQ27" s="202">
        <v>22.09</v>
      </c>
      <c r="AR27" s="202">
        <v>0.91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79.13</v>
      </c>
      <c r="L28" s="202">
        <v>42</v>
      </c>
      <c r="M28" s="202">
        <v>0</v>
      </c>
      <c r="N28" s="202">
        <v>29.08</v>
      </c>
      <c r="O28" s="202">
        <v>0</v>
      </c>
      <c r="P28" s="202">
        <v>49.77</v>
      </c>
      <c r="Q28" s="202">
        <v>5.03</v>
      </c>
      <c r="R28" s="202">
        <v>5.19</v>
      </c>
      <c r="S28" s="202">
        <v>6.46</v>
      </c>
      <c r="T28" s="202">
        <v>0</v>
      </c>
      <c r="U28" s="202">
        <v>265.91000000000003</v>
      </c>
      <c r="V28" s="202">
        <v>4.42</v>
      </c>
      <c r="W28" s="202">
        <v>10.85</v>
      </c>
      <c r="X28" s="202">
        <v>34.68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107.6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68.37</v>
      </c>
      <c r="AQ28" s="202">
        <v>22.09</v>
      </c>
      <c r="AR28" s="202">
        <v>3.08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79.13</v>
      </c>
      <c r="L29" s="202">
        <v>42</v>
      </c>
      <c r="M29" s="202">
        <v>0</v>
      </c>
      <c r="N29" s="202">
        <v>29.08</v>
      </c>
      <c r="O29" s="202">
        <v>0</v>
      </c>
      <c r="P29" s="202">
        <v>49.77</v>
      </c>
      <c r="Q29" s="202">
        <v>5.03</v>
      </c>
      <c r="R29" s="202">
        <v>5.19</v>
      </c>
      <c r="S29" s="202">
        <v>6.46</v>
      </c>
      <c r="T29" s="202">
        <v>0</v>
      </c>
      <c r="U29" s="202">
        <v>265.91000000000003</v>
      </c>
      <c r="V29" s="202">
        <v>4.42</v>
      </c>
      <c r="W29" s="202">
        <v>10.85</v>
      </c>
      <c r="X29" s="202">
        <v>34.68</v>
      </c>
      <c r="Y29" s="202">
        <v>0</v>
      </c>
      <c r="Z29">
        <v>0</v>
      </c>
      <c r="AA29" s="202">
        <v>0</v>
      </c>
      <c r="AB29" s="202">
        <v>6.4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107.6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68.37</v>
      </c>
      <c r="AQ29" s="202">
        <v>22.09</v>
      </c>
      <c r="AR29" s="202">
        <v>7.85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79.13</v>
      </c>
      <c r="L30" s="202">
        <v>42</v>
      </c>
      <c r="M30" s="202">
        <v>0</v>
      </c>
      <c r="N30" s="202">
        <v>29.08</v>
      </c>
      <c r="O30" s="202">
        <v>0</v>
      </c>
      <c r="P30" s="202">
        <v>49.77</v>
      </c>
      <c r="Q30" s="202">
        <v>5.03</v>
      </c>
      <c r="R30" s="202">
        <v>5.19</v>
      </c>
      <c r="S30" s="202">
        <v>6.46</v>
      </c>
      <c r="T30" s="202">
        <v>0</v>
      </c>
      <c r="U30" s="202">
        <v>265.91000000000003</v>
      </c>
      <c r="V30" s="202">
        <v>4.42</v>
      </c>
      <c r="W30" s="202">
        <v>10.85</v>
      </c>
      <c r="X30" s="202">
        <v>34.68</v>
      </c>
      <c r="Y30" s="202">
        <v>0</v>
      </c>
      <c r="Z30">
        <v>0</v>
      </c>
      <c r="AA30" s="202">
        <v>0</v>
      </c>
      <c r="AB30" s="202">
        <v>6.4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107.6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68.37</v>
      </c>
      <c r="AQ30" s="202">
        <v>22.09</v>
      </c>
      <c r="AR30" s="202">
        <v>14.98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79.13</v>
      </c>
      <c r="L31" s="202">
        <v>42</v>
      </c>
      <c r="M31" s="202">
        <v>0</v>
      </c>
      <c r="N31" s="202">
        <v>29.08</v>
      </c>
      <c r="O31" s="202">
        <v>0</v>
      </c>
      <c r="P31" s="202">
        <v>54.38</v>
      </c>
      <c r="Q31" s="202">
        <v>5.03</v>
      </c>
      <c r="R31" s="202">
        <v>5.19</v>
      </c>
      <c r="S31" s="202">
        <v>6.46</v>
      </c>
      <c r="T31" s="202">
        <v>0</v>
      </c>
      <c r="U31" s="202">
        <v>265.91000000000003</v>
      </c>
      <c r="V31" s="202">
        <v>4.42</v>
      </c>
      <c r="W31" s="202">
        <v>10.85</v>
      </c>
      <c r="X31" s="202">
        <v>34.68</v>
      </c>
      <c r="Y31" s="202">
        <v>0</v>
      </c>
      <c r="Z31">
        <v>0</v>
      </c>
      <c r="AA31" s="202">
        <v>0</v>
      </c>
      <c r="AB31" s="202">
        <v>6.4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107.6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68.37</v>
      </c>
      <c r="AQ31" s="202">
        <v>22.09</v>
      </c>
      <c r="AR31" s="202">
        <v>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79.13</v>
      </c>
      <c r="L32" s="202">
        <v>42</v>
      </c>
      <c r="M32" s="202">
        <v>0</v>
      </c>
      <c r="N32" s="202">
        <v>29.08</v>
      </c>
      <c r="O32" s="202">
        <v>0</v>
      </c>
      <c r="P32" s="202">
        <v>56.98</v>
      </c>
      <c r="Q32" s="202">
        <v>5.03</v>
      </c>
      <c r="R32" s="202">
        <v>5.19</v>
      </c>
      <c r="S32" s="202">
        <v>6.46</v>
      </c>
      <c r="T32" s="202">
        <v>0</v>
      </c>
      <c r="U32" s="202">
        <v>265.91000000000003</v>
      </c>
      <c r="V32" s="202">
        <v>4.42</v>
      </c>
      <c r="W32" s="202">
        <v>10.85</v>
      </c>
      <c r="X32" s="202">
        <v>34.68</v>
      </c>
      <c r="Y32" s="202">
        <v>0</v>
      </c>
      <c r="Z32">
        <v>0</v>
      </c>
      <c r="AA32" s="202">
        <v>0</v>
      </c>
      <c r="AB32" s="202">
        <v>6.4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107.6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68.37</v>
      </c>
      <c r="AQ32" s="202">
        <v>22.09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79.13</v>
      </c>
      <c r="L33" s="202">
        <v>42</v>
      </c>
      <c r="M33" s="202">
        <v>0</v>
      </c>
      <c r="N33" s="202">
        <v>29.08</v>
      </c>
      <c r="O33" s="202">
        <v>0</v>
      </c>
      <c r="P33" s="202">
        <v>49.77</v>
      </c>
      <c r="Q33" s="202">
        <v>5.03</v>
      </c>
      <c r="R33" s="202">
        <v>5.19</v>
      </c>
      <c r="S33" s="202">
        <v>6.46</v>
      </c>
      <c r="T33" s="202">
        <v>0</v>
      </c>
      <c r="U33" s="202">
        <v>265.91000000000003</v>
      </c>
      <c r="V33" s="202">
        <v>4.42</v>
      </c>
      <c r="W33" s="202">
        <v>10.85</v>
      </c>
      <c r="X33" s="202">
        <v>34.68</v>
      </c>
      <c r="Y33" s="202">
        <v>0</v>
      </c>
      <c r="Z33">
        <v>0</v>
      </c>
      <c r="AA33" s="202">
        <v>0</v>
      </c>
      <c r="AB33" s="202">
        <v>6.4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107.6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68.37</v>
      </c>
      <c r="AQ33" s="202">
        <v>22.09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79.13</v>
      </c>
      <c r="L34" s="202">
        <v>42</v>
      </c>
      <c r="M34" s="202">
        <v>0</v>
      </c>
      <c r="N34" s="202">
        <v>29.08</v>
      </c>
      <c r="O34" s="202">
        <v>0</v>
      </c>
      <c r="P34" s="202">
        <v>49.77</v>
      </c>
      <c r="Q34" s="202">
        <v>5.03</v>
      </c>
      <c r="R34" s="202">
        <v>5.19</v>
      </c>
      <c r="S34" s="202">
        <v>6.46</v>
      </c>
      <c r="T34" s="202">
        <v>0</v>
      </c>
      <c r="U34" s="202">
        <v>265.91000000000003</v>
      </c>
      <c r="V34" s="202">
        <v>4.42</v>
      </c>
      <c r="W34" s="202">
        <v>10.85</v>
      </c>
      <c r="X34" s="202">
        <v>34.68</v>
      </c>
      <c r="Y34" s="202">
        <v>0</v>
      </c>
      <c r="Z34">
        <v>0</v>
      </c>
      <c r="AA34" s="202">
        <v>0</v>
      </c>
      <c r="AB34" s="202">
        <v>6.4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107.6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68.37</v>
      </c>
      <c r="AQ34" s="202">
        <v>22.09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79.13</v>
      </c>
      <c r="L35" s="202">
        <v>42</v>
      </c>
      <c r="M35" s="202">
        <v>0</v>
      </c>
      <c r="N35" s="202">
        <v>29.08</v>
      </c>
      <c r="O35" s="202">
        <v>0</v>
      </c>
      <c r="P35" s="202">
        <v>49.77</v>
      </c>
      <c r="Q35" s="202">
        <v>5.03</v>
      </c>
      <c r="R35" s="202">
        <v>5.19</v>
      </c>
      <c r="S35" s="202">
        <v>6.46</v>
      </c>
      <c r="T35" s="202">
        <v>0</v>
      </c>
      <c r="U35" s="202">
        <v>265.91000000000003</v>
      </c>
      <c r="V35" s="202">
        <v>4.42</v>
      </c>
      <c r="W35" s="202">
        <v>10.85</v>
      </c>
      <c r="X35" s="202">
        <v>34.68</v>
      </c>
      <c r="Y35" s="202">
        <v>0</v>
      </c>
      <c r="Z35">
        <v>0</v>
      </c>
      <c r="AA35" s="202">
        <v>0</v>
      </c>
      <c r="AB35" s="202">
        <v>6.4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107.6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68.37</v>
      </c>
      <c r="AQ35" s="202">
        <v>22.09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79.13</v>
      </c>
      <c r="L36" s="202">
        <v>42</v>
      </c>
      <c r="M36" s="202">
        <v>0</v>
      </c>
      <c r="N36" s="202">
        <v>29.08</v>
      </c>
      <c r="O36" s="202">
        <v>0</v>
      </c>
      <c r="P36" s="202">
        <v>49.77</v>
      </c>
      <c r="Q36" s="202">
        <v>5.03</v>
      </c>
      <c r="R36" s="202">
        <v>5.19</v>
      </c>
      <c r="S36" s="202">
        <v>6.46</v>
      </c>
      <c r="T36" s="202">
        <v>0</v>
      </c>
      <c r="U36" s="202">
        <v>265.91000000000003</v>
      </c>
      <c r="V36" s="202">
        <v>4.42</v>
      </c>
      <c r="W36" s="202">
        <v>10.85</v>
      </c>
      <c r="X36" s="202">
        <v>34.68</v>
      </c>
      <c r="Y36" s="202">
        <v>0</v>
      </c>
      <c r="Z36">
        <v>0</v>
      </c>
      <c r="AA36" s="202">
        <v>0</v>
      </c>
      <c r="AB36" s="202">
        <v>6.4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107.6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68.37</v>
      </c>
      <c r="AQ36" s="202">
        <v>22.09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79.13</v>
      </c>
      <c r="L37" s="202">
        <v>42</v>
      </c>
      <c r="M37" s="202">
        <v>0</v>
      </c>
      <c r="N37" s="202">
        <v>29.08</v>
      </c>
      <c r="O37" s="202">
        <v>0</v>
      </c>
      <c r="P37" s="202">
        <v>49.77</v>
      </c>
      <c r="Q37" s="202">
        <v>5.03</v>
      </c>
      <c r="R37" s="202">
        <v>5.19</v>
      </c>
      <c r="S37" s="202">
        <v>6.46</v>
      </c>
      <c r="T37" s="202">
        <v>0</v>
      </c>
      <c r="U37" s="202">
        <v>265.91000000000003</v>
      </c>
      <c r="V37" s="202">
        <v>4.42</v>
      </c>
      <c r="W37" s="202">
        <v>10.85</v>
      </c>
      <c r="X37" s="202">
        <v>34.68</v>
      </c>
      <c r="Y37" s="202">
        <v>0</v>
      </c>
      <c r="Z37">
        <v>0</v>
      </c>
      <c r="AA37" s="202">
        <v>0</v>
      </c>
      <c r="AB37" s="202">
        <v>6.4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107.6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68.37</v>
      </c>
      <c r="AQ37" s="202">
        <v>22.09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79.13</v>
      </c>
      <c r="L38" s="202">
        <v>42</v>
      </c>
      <c r="M38" s="202">
        <v>0</v>
      </c>
      <c r="N38" s="202">
        <v>29.08</v>
      </c>
      <c r="O38" s="202">
        <v>0</v>
      </c>
      <c r="P38" s="202">
        <v>49.77</v>
      </c>
      <c r="Q38" s="202">
        <v>5.03</v>
      </c>
      <c r="R38" s="202">
        <v>5.19</v>
      </c>
      <c r="S38" s="202">
        <v>6.46</v>
      </c>
      <c r="T38" s="202">
        <v>0</v>
      </c>
      <c r="U38" s="202">
        <v>265.91000000000003</v>
      </c>
      <c r="V38" s="202">
        <v>4.42</v>
      </c>
      <c r="W38" s="202">
        <v>10.85</v>
      </c>
      <c r="X38" s="202">
        <v>34.68</v>
      </c>
      <c r="Y38" s="202">
        <v>0</v>
      </c>
      <c r="Z38">
        <v>0</v>
      </c>
      <c r="AA38" s="202">
        <v>0</v>
      </c>
      <c r="AB38" s="202">
        <v>6.4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107.6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68.37</v>
      </c>
      <c r="AQ38" s="202">
        <v>22.09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79.13</v>
      </c>
      <c r="L39" s="202">
        <v>63.09</v>
      </c>
      <c r="M39" s="202">
        <v>0</v>
      </c>
      <c r="N39" s="202">
        <v>29.08</v>
      </c>
      <c r="O39" s="202">
        <v>0</v>
      </c>
      <c r="P39" s="202">
        <v>49.77</v>
      </c>
      <c r="Q39" s="202">
        <v>5.03</v>
      </c>
      <c r="R39" s="202">
        <v>5.19</v>
      </c>
      <c r="S39" s="202">
        <v>6.46</v>
      </c>
      <c r="T39" s="202">
        <v>0</v>
      </c>
      <c r="U39" s="202">
        <v>265.91000000000003</v>
      </c>
      <c r="V39" s="202">
        <v>4.42</v>
      </c>
      <c r="W39" s="202">
        <v>10.85</v>
      </c>
      <c r="X39" s="202">
        <v>34.68</v>
      </c>
      <c r="Y39" s="202">
        <v>0</v>
      </c>
      <c r="Z39">
        <v>0</v>
      </c>
      <c r="AA39" s="202">
        <v>0</v>
      </c>
      <c r="AB39" s="202">
        <v>6.4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107.6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68.37</v>
      </c>
      <c r="AQ39" s="202">
        <v>22.09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79.13</v>
      </c>
      <c r="L40" s="202">
        <v>63.09</v>
      </c>
      <c r="M40" s="202">
        <v>0</v>
      </c>
      <c r="N40" s="202">
        <v>29.08</v>
      </c>
      <c r="O40" s="202">
        <v>0</v>
      </c>
      <c r="P40" s="202">
        <v>49.77</v>
      </c>
      <c r="Q40" s="202">
        <v>5.03</v>
      </c>
      <c r="R40" s="202">
        <v>5.19</v>
      </c>
      <c r="S40" s="202">
        <v>6.46</v>
      </c>
      <c r="T40" s="202">
        <v>0</v>
      </c>
      <c r="U40" s="202">
        <v>265.91000000000003</v>
      </c>
      <c r="V40" s="202">
        <v>4.42</v>
      </c>
      <c r="W40" s="202">
        <v>10.85</v>
      </c>
      <c r="X40" s="202">
        <v>34.68</v>
      </c>
      <c r="Y40" s="202">
        <v>0</v>
      </c>
      <c r="Z40">
        <v>0</v>
      </c>
      <c r="AA40" s="202">
        <v>0</v>
      </c>
      <c r="AB40" s="202">
        <v>6.4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107.6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68.37</v>
      </c>
      <c r="AQ40" s="202">
        <v>22.09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79.13</v>
      </c>
      <c r="L41" s="202">
        <v>63.09</v>
      </c>
      <c r="M41" s="202">
        <v>0</v>
      </c>
      <c r="N41" s="202">
        <v>29.08</v>
      </c>
      <c r="O41" s="202">
        <v>0</v>
      </c>
      <c r="P41" s="202">
        <v>49.77</v>
      </c>
      <c r="Q41" s="202">
        <v>5.03</v>
      </c>
      <c r="R41" s="202">
        <v>5.19</v>
      </c>
      <c r="S41" s="202">
        <v>6.46</v>
      </c>
      <c r="T41" s="202">
        <v>0</v>
      </c>
      <c r="U41" s="202">
        <v>265.91000000000003</v>
      </c>
      <c r="V41" s="202">
        <v>4.42</v>
      </c>
      <c r="W41" s="202">
        <v>10.85</v>
      </c>
      <c r="X41" s="202">
        <v>34.68</v>
      </c>
      <c r="Y41" s="202">
        <v>0</v>
      </c>
      <c r="Z41">
        <v>0</v>
      </c>
      <c r="AA41" s="202">
        <v>0</v>
      </c>
      <c r="AB41" s="202">
        <v>6.4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107.6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68.37</v>
      </c>
      <c r="AQ41" s="202">
        <v>22.09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79.13</v>
      </c>
      <c r="L42" s="202">
        <v>63.09</v>
      </c>
      <c r="M42" s="202">
        <v>0</v>
      </c>
      <c r="N42" s="202">
        <v>29.08</v>
      </c>
      <c r="O42" s="202">
        <v>0</v>
      </c>
      <c r="P42" s="202">
        <v>49.77</v>
      </c>
      <c r="Q42" s="202">
        <v>5.03</v>
      </c>
      <c r="R42" s="202">
        <v>5.19</v>
      </c>
      <c r="S42" s="202">
        <v>6.46</v>
      </c>
      <c r="T42" s="202">
        <v>0</v>
      </c>
      <c r="U42" s="202">
        <v>265.91000000000003</v>
      </c>
      <c r="V42" s="202">
        <v>4.42</v>
      </c>
      <c r="W42" s="202">
        <v>10.85</v>
      </c>
      <c r="X42" s="202">
        <v>34.68</v>
      </c>
      <c r="Y42" s="202">
        <v>0</v>
      </c>
      <c r="Z42">
        <v>0</v>
      </c>
      <c r="AA42" s="202">
        <v>0</v>
      </c>
      <c r="AB42" s="202">
        <v>6.4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107.6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68.37</v>
      </c>
      <c r="AQ42" s="202">
        <v>22.09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79.13</v>
      </c>
      <c r="L43" s="202">
        <v>63.09</v>
      </c>
      <c r="M43" s="202">
        <v>0</v>
      </c>
      <c r="N43" s="202">
        <v>29.08</v>
      </c>
      <c r="O43" s="202">
        <v>0</v>
      </c>
      <c r="P43" s="202">
        <v>49.77</v>
      </c>
      <c r="Q43" s="202">
        <v>5.03</v>
      </c>
      <c r="R43" s="202">
        <v>5.19</v>
      </c>
      <c r="S43" s="202">
        <v>6.46</v>
      </c>
      <c r="T43" s="202">
        <v>0</v>
      </c>
      <c r="U43" s="202">
        <v>265.91000000000003</v>
      </c>
      <c r="V43" s="202">
        <v>4.42</v>
      </c>
      <c r="W43" s="202">
        <v>10.85</v>
      </c>
      <c r="X43" s="202">
        <v>34.68</v>
      </c>
      <c r="Y43" s="202">
        <v>0</v>
      </c>
      <c r="Z43">
        <v>0</v>
      </c>
      <c r="AA43" s="202">
        <v>0</v>
      </c>
      <c r="AB43" s="202">
        <v>5.97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107.6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68.37</v>
      </c>
      <c r="AQ43" s="202">
        <v>22.09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79.13</v>
      </c>
      <c r="L44" s="202">
        <v>63.09</v>
      </c>
      <c r="M44" s="202">
        <v>0</v>
      </c>
      <c r="N44" s="202">
        <v>29.08</v>
      </c>
      <c r="O44" s="202">
        <v>0</v>
      </c>
      <c r="P44" s="202">
        <v>49.77</v>
      </c>
      <c r="Q44" s="202">
        <v>5.03</v>
      </c>
      <c r="R44" s="202">
        <v>5.19</v>
      </c>
      <c r="S44" s="202">
        <v>6.46</v>
      </c>
      <c r="T44" s="202">
        <v>0</v>
      </c>
      <c r="U44" s="202">
        <v>265.91000000000003</v>
      </c>
      <c r="V44" s="202">
        <v>4.42</v>
      </c>
      <c r="W44" s="202">
        <v>10.85</v>
      </c>
      <c r="X44" s="202">
        <v>34.68</v>
      </c>
      <c r="Y44" s="202">
        <v>0</v>
      </c>
      <c r="Z44">
        <v>0</v>
      </c>
      <c r="AA44" s="202">
        <v>0</v>
      </c>
      <c r="AB44" s="202">
        <v>5.97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107.6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68.37</v>
      </c>
      <c r="AQ44" s="202">
        <v>22.09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79.13</v>
      </c>
      <c r="L45" s="202">
        <v>63.09</v>
      </c>
      <c r="M45" s="202">
        <v>0</v>
      </c>
      <c r="N45" s="202">
        <v>29.08</v>
      </c>
      <c r="O45" s="202">
        <v>0</v>
      </c>
      <c r="P45" s="202">
        <v>62.36</v>
      </c>
      <c r="Q45" s="202">
        <v>5.03</v>
      </c>
      <c r="R45" s="202">
        <v>5.19</v>
      </c>
      <c r="S45" s="202">
        <v>6.46</v>
      </c>
      <c r="T45" s="202">
        <v>0</v>
      </c>
      <c r="U45" s="202">
        <v>265.91000000000003</v>
      </c>
      <c r="V45" s="202">
        <v>4.42</v>
      </c>
      <c r="W45" s="202">
        <v>10.85</v>
      </c>
      <c r="X45" s="202">
        <v>34.68</v>
      </c>
      <c r="Y45" s="202">
        <v>0</v>
      </c>
      <c r="Z45">
        <v>0</v>
      </c>
      <c r="AA45" s="202">
        <v>0</v>
      </c>
      <c r="AB45" s="202">
        <v>5.97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107.6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68.37</v>
      </c>
      <c r="AQ45" s="202">
        <v>22.09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79.13</v>
      </c>
      <c r="L46" s="202">
        <v>63.09</v>
      </c>
      <c r="M46" s="202">
        <v>0</v>
      </c>
      <c r="N46" s="202">
        <v>29.08</v>
      </c>
      <c r="O46" s="202">
        <v>0</v>
      </c>
      <c r="P46" s="202">
        <v>62.36</v>
      </c>
      <c r="Q46" s="202">
        <v>5.03</v>
      </c>
      <c r="R46" s="202">
        <v>5.19</v>
      </c>
      <c r="S46" s="202">
        <v>6.46</v>
      </c>
      <c r="T46" s="202">
        <v>0</v>
      </c>
      <c r="U46" s="202">
        <v>265.91000000000003</v>
      </c>
      <c r="V46" s="202">
        <v>4.42</v>
      </c>
      <c r="W46" s="202">
        <v>10.85</v>
      </c>
      <c r="X46" s="202">
        <v>34.68</v>
      </c>
      <c r="Y46" s="202">
        <v>0</v>
      </c>
      <c r="Z46">
        <v>0</v>
      </c>
      <c r="AA46" s="202">
        <v>0</v>
      </c>
      <c r="AB46" s="202">
        <v>5.97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107.6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68.37</v>
      </c>
      <c r="AQ46" s="202">
        <v>22.09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79.13</v>
      </c>
      <c r="L47" s="202">
        <v>63.09</v>
      </c>
      <c r="M47" s="202">
        <v>0</v>
      </c>
      <c r="N47" s="202">
        <v>29.08</v>
      </c>
      <c r="O47" s="202">
        <v>0</v>
      </c>
      <c r="P47" s="202">
        <v>62.36</v>
      </c>
      <c r="Q47" s="202">
        <v>5.03</v>
      </c>
      <c r="R47" s="202">
        <v>5.19</v>
      </c>
      <c r="S47" s="202">
        <v>6.46</v>
      </c>
      <c r="T47" s="202">
        <v>0</v>
      </c>
      <c r="U47" s="202">
        <v>265.91000000000003</v>
      </c>
      <c r="V47" s="202">
        <v>4.42</v>
      </c>
      <c r="W47" s="202">
        <v>10.85</v>
      </c>
      <c r="X47" s="202">
        <v>34.68</v>
      </c>
      <c r="Y47" s="202">
        <v>0</v>
      </c>
      <c r="Z47">
        <v>0</v>
      </c>
      <c r="AA47" s="202">
        <v>0</v>
      </c>
      <c r="AB47" s="202">
        <v>5.97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89.6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68.37</v>
      </c>
      <c r="AQ47" s="202">
        <v>22.09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79.13</v>
      </c>
      <c r="L48" s="202">
        <v>63.09</v>
      </c>
      <c r="M48" s="202">
        <v>0</v>
      </c>
      <c r="N48" s="202">
        <v>29.08</v>
      </c>
      <c r="O48" s="202">
        <v>0</v>
      </c>
      <c r="P48" s="202">
        <v>62.36</v>
      </c>
      <c r="Q48" s="202">
        <v>5.03</v>
      </c>
      <c r="R48" s="202">
        <v>5.19</v>
      </c>
      <c r="S48" s="202">
        <v>6.46</v>
      </c>
      <c r="T48" s="202">
        <v>0</v>
      </c>
      <c r="U48" s="202">
        <v>265.91000000000003</v>
      </c>
      <c r="V48" s="202">
        <v>4.42</v>
      </c>
      <c r="W48" s="202">
        <v>10.85</v>
      </c>
      <c r="X48" s="202">
        <v>34.68</v>
      </c>
      <c r="Y48" s="202">
        <v>0</v>
      </c>
      <c r="Z48">
        <v>0</v>
      </c>
      <c r="AA48" s="202">
        <v>0</v>
      </c>
      <c r="AB48" s="202">
        <v>5.97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89.6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68.37</v>
      </c>
      <c r="AQ48" s="202">
        <v>22.09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79.13</v>
      </c>
      <c r="L49" s="202">
        <v>63.09</v>
      </c>
      <c r="M49" s="202">
        <v>0</v>
      </c>
      <c r="N49" s="202">
        <v>29.08</v>
      </c>
      <c r="O49" s="202">
        <v>0</v>
      </c>
      <c r="P49" s="202">
        <v>62.36</v>
      </c>
      <c r="Q49" s="202">
        <v>5.03</v>
      </c>
      <c r="R49" s="202">
        <v>5.19</v>
      </c>
      <c r="S49" s="202">
        <v>6.46</v>
      </c>
      <c r="T49" s="202">
        <v>0</v>
      </c>
      <c r="U49" s="202">
        <v>265.91000000000003</v>
      </c>
      <c r="V49" s="202">
        <v>4.42</v>
      </c>
      <c r="W49" s="202">
        <v>10.84</v>
      </c>
      <c r="X49" s="202">
        <v>34.68</v>
      </c>
      <c r="Y49" s="202">
        <v>0</v>
      </c>
      <c r="Z49">
        <v>0</v>
      </c>
      <c r="AA49" s="202">
        <v>0</v>
      </c>
      <c r="AB49" s="202">
        <v>5.97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74.599999999999994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68.37</v>
      </c>
      <c r="AQ49" s="202">
        <v>22.09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79.13</v>
      </c>
      <c r="L50" s="202">
        <v>63.09</v>
      </c>
      <c r="M50" s="202">
        <v>0</v>
      </c>
      <c r="N50" s="202">
        <v>29.08</v>
      </c>
      <c r="O50" s="202">
        <v>0</v>
      </c>
      <c r="P50" s="202">
        <v>62.36</v>
      </c>
      <c r="Q50" s="202">
        <v>5.03</v>
      </c>
      <c r="R50" s="202">
        <v>5.19</v>
      </c>
      <c r="S50" s="202">
        <v>6.46</v>
      </c>
      <c r="T50" s="202">
        <v>0</v>
      </c>
      <c r="U50" s="202">
        <v>265.91000000000003</v>
      </c>
      <c r="V50" s="202">
        <v>4.42</v>
      </c>
      <c r="W50" s="202">
        <v>10.84</v>
      </c>
      <c r="X50" s="202">
        <v>34.68</v>
      </c>
      <c r="Y50" s="202">
        <v>0</v>
      </c>
      <c r="Z50">
        <v>0</v>
      </c>
      <c r="AA50" s="202">
        <v>0</v>
      </c>
      <c r="AB50" s="202">
        <v>5.97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74.599999999999994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68.37</v>
      </c>
      <c r="AQ50" s="202">
        <v>22.09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79.13</v>
      </c>
      <c r="L51" s="202">
        <v>63.09</v>
      </c>
      <c r="M51" s="202">
        <v>0</v>
      </c>
      <c r="N51" s="202">
        <v>29.08</v>
      </c>
      <c r="O51" s="202">
        <v>0</v>
      </c>
      <c r="P51" s="202">
        <v>62.36</v>
      </c>
      <c r="Q51" s="202">
        <v>5.03</v>
      </c>
      <c r="R51" s="202">
        <v>5.19</v>
      </c>
      <c r="S51" s="202">
        <v>6.46</v>
      </c>
      <c r="T51" s="202">
        <v>0</v>
      </c>
      <c r="U51" s="202">
        <v>265.91000000000003</v>
      </c>
      <c r="V51" s="202">
        <v>4.42</v>
      </c>
      <c r="W51" s="202">
        <v>10.84</v>
      </c>
      <c r="X51" s="202">
        <v>34.68</v>
      </c>
      <c r="Y51" s="202">
        <v>0</v>
      </c>
      <c r="Z51">
        <v>0</v>
      </c>
      <c r="AA51" s="202">
        <v>0</v>
      </c>
      <c r="AB51" s="202">
        <v>5.97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57.6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68.37</v>
      </c>
      <c r="AQ51" s="202">
        <v>22.09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79.13</v>
      </c>
      <c r="L52" s="202">
        <v>63.09</v>
      </c>
      <c r="M52" s="202">
        <v>0</v>
      </c>
      <c r="N52" s="202">
        <v>29.08</v>
      </c>
      <c r="O52" s="202">
        <v>0</v>
      </c>
      <c r="P52" s="202">
        <v>62.36</v>
      </c>
      <c r="Q52" s="202">
        <v>5.03</v>
      </c>
      <c r="R52" s="202">
        <v>5.19</v>
      </c>
      <c r="S52" s="202">
        <v>6.46</v>
      </c>
      <c r="T52" s="202">
        <v>0</v>
      </c>
      <c r="U52" s="202">
        <v>265.91000000000003</v>
      </c>
      <c r="V52" s="202">
        <v>4.42</v>
      </c>
      <c r="W52" s="202">
        <v>10.84</v>
      </c>
      <c r="X52" s="202">
        <v>34.68</v>
      </c>
      <c r="Y52" s="202">
        <v>0</v>
      </c>
      <c r="Z52">
        <v>0</v>
      </c>
      <c r="AA52" s="202">
        <v>0</v>
      </c>
      <c r="AB52" s="202">
        <v>5.55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57.6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68.37</v>
      </c>
      <c r="AQ52" s="202">
        <v>22.09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79.13</v>
      </c>
      <c r="L53" s="202">
        <v>63.09</v>
      </c>
      <c r="M53" s="202">
        <v>0</v>
      </c>
      <c r="N53" s="202">
        <v>29.08</v>
      </c>
      <c r="O53" s="202">
        <v>0</v>
      </c>
      <c r="P53" s="202">
        <v>62.36</v>
      </c>
      <c r="Q53" s="202">
        <v>5.03</v>
      </c>
      <c r="R53" s="202">
        <v>5.19</v>
      </c>
      <c r="S53" s="202">
        <v>6.46</v>
      </c>
      <c r="T53" s="202">
        <v>0</v>
      </c>
      <c r="U53" s="202">
        <v>265.91000000000003</v>
      </c>
      <c r="V53" s="202">
        <v>4.42</v>
      </c>
      <c r="W53" s="202">
        <v>10.84</v>
      </c>
      <c r="X53" s="202">
        <v>34.68</v>
      </c>
      <c r="Y53" s="202">
        <v>0</v>
      </c>
      <c r="Z53">
        <v>0</v>
      </c>
      <c r="AA53" s="202">
        <v>0</v>
      </c>
      <c r="AB53" s="202">
        <v>5.55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57.6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68.37</v>
      </c>
      <c r="AQ53" s="202">
        <v>22.09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79.13</v>
      </c>
      <c r="L54" s="202">
        <v>63.09</v>
      </c>
      <c r="M54" s="202">
        <v>0</v>
      </c>
      <c r="N54" s="202">
        <v>29.08</v>
      </c>
      <c r="O54" s="202">
        <v>0</v>
      </c>
      <c r="P54" s="202">
        <v>62.36</v>
      </c>
      <c r="Q54" s="202">
        <v>5.03</v>
      </c>
      <c r="R54" s="202">
        <v>5.19</v>
      </c>
      <c r="S54" s="202">
        <v>6.46</v>
      </c>
      <c r="T54" s="202">
        <v>0</v>
      </c>
      <c r="U54" s="202">
        <v>265.91000000000003</v>
      </c>
      <c r="V54" s="202">
        <v>4.42</v>
      </c>
      <c r="W54" s="202">
        <v>10.84</v>
      </c>
      <c r="X54" s="202">
        <v>34.68</v>
      </c>
      <c r="Y54" s="202">
        <v>0</v>
      </c>
      <c r="Z54">
        <v>0</v>
      </c>
      <c r="AA54" s="202">
        <v>0</v>
      </c>
      <c r="AB54" s="202">
        <v>5.12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57.6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68.37</v>
      </c>
      <c r="AQ54" s="202">
        <v>22.09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79.13</v>
      </c>
      <c r="L55" s="202">
        <v>63.09</v>
      </c>
      <c r="M55" s="202">
        <v>0</v>
      </c>
      <c r="N55" s="202">
        <v>29.08</v>
      </c>
      <c r="O55" s="202">
        <v>0</v>
      </c>
      <c r="P55" s="202">
        <v>62.36</v>
      </c>
      <c r="Q55" s="202">
        <v>5.03</v>
      </c>
      <c r="R55" s="202">
        <v>5.19</v>
      </c>
      <c r="S55" s="202">
        <v>6.46</v>
      </c>
      <c r="T55" s="202">
        <v>0</v>
      </c>
      <c r="U55" s="202">
        <v>265.91000000000003</v>
      </c>
      <c r="V55" s="202">
        <v>4.42</v>
      </c>
      <c r="W55" s="202">
        <v>10.84</v>
      </c>
      <c r="X55" s="202">
        <v>34.68</v>
      </c>
      <c r="Y55" s="202">
        <v>0</v>
      </c>
      <c r="Z55">
        <v>0</v>
      </c>
      <c r="AA55" s="202">
        <v>0</v>
      </c>
      <c r="AB55" s="202">
        <v>5.12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68.37</v>
      </c>
      <c r="AQ55" s="202">
        <v>22.09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79.13</v>
      </c>
      <c r="L56" s="202">
        <v>63.09</v>
      </c>
      <c r="M56" s="202">
        <v>0</v>
      </c>
      <c r="N56" s="202">
        <v>29.08</v>
      </c>
      <c r="O56" s="202">
        <v>0</v>
      </c>
      <c r="P56" s="202">
        <v>62.36</v>
      </c>
      <c r="Q56" s="202">
        <v>5.03</v>
      </c>
      <c r="R56" s="202">
        <v>5.19</v>
      </c>
      <c r="S56" s="202">
        <v>6.46</v>
      </c>
      <c r="T56" s="202">
        <v>0</v>
      </c>
      <c r="U56" s="202">
        <v>265.91000000000003</v>
      </c>
      <c r="V56" s="202">
        <v>4.42</v>
      </c>
      <c r="W56" s="202">
        <v>10.84</v>
      </c>
      <c r="X56" s="202">
        <v>34.68</v>
      </c>
      <c r="Y56" s="202">
        <v>0</v>
      </c>
      <c r="Z56">
        <v>0</v>
      </c>
      <c r="AA56" s="202">
        <v>0</v>
      </c>
      <c r="AB56" s="202">
        <v>5.12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68.37</v>
      </c>
      <c r="AQ56" s="202">
        <v>22.09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79.13</v>
      </c>
      <c r="L57" s="202">
        <v>63.09</v>
      </c>
      <c r="M57" s="202">
        <v>0</v>
      </c>
      <c r="N57" s="202">
        <v>29.08</v>
      </c>
      <c r="O57" s="202">
        <v>0</v>
      </c>
      <c r="P57" s="202">
        <v>62.36</v>
      </c>
      <c r="Q57" s="202">
        <v>5.03</v>
      </c>
      <c r="R57" s="202">
        <v>5.19</v>
      </c>
      <c r="S57" s="202">
        <v>6.46</v>
      </c>
      <c r="T57" s="202">
        <v>0</v>
      </c>
      <c r="U57" s="202">
        <v>265.91000000000003</v>
      </c>
      <c r="V57" s="202">
        <v>4.42</v>
      </c>
      <c r="W57" s="202">
        <v>10.84</v>
      </c>
      <c r="X57" s="202">
        <v>34.68</v>
      </c>
      <c r="Y57" s="202">
        <v>0</v>
      </c>
      <c r="Z57">
        <v>0</v>
      </c>
      <c r="AA57" s="202">
        <v>0</v>
      </c>
      <c r="AB57" s="202">
        <v>5.12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68.37</v>
      </c>
      <c r="AQ57" s="202">
        <v>22.09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79.13</v>
      </c>
      <c r="L58" s="202">
        <v>63.09</v>
      </c>
      <c r="M58" s="202">
        <v>0</v>
      </c>
      <c r="N58" s="202">
        <v>29.08</v>
      </c>
      <c r="O58" s="202">
        <v>0</v>
      </c>
      <c r="P58" s="202">
        <v>62.36</v>
      </c>
      <c r="Q58" s="202">
        <v>5.03</v>
      </c>
      <c r="R58" s="202">
        <v>5.19</v>
      </c>
      <c r="S58" s="202">
        <v>6.46</v>
      </c>
      <c r="T58" s="202">
        <v>0</v>
      </c>
      <c r="U58" s="202">
        <v>265.91000000000003</v>
      </c>
      <c r="V58" s="202">
        <v>4.42</v>
      </c>
      <c r="W58" s="202">
        <v>10.84</v>
      </c>
      <c r="X58" s="202">
        <v>34.68</v>
      </c>
      <c r="Y58" s="202">
        <v>0</v>
      </c>
      <c r="Z58">
        <v>0</v>
      </c>
      <c r="AA58" s="202">
        <v>0</v>
      </c>
      <c r="AB58" s="202">
        <v>5.12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68.37</v>
      </c>
      <c r="AQ58" s="202">
        <v>22.09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79.13</v>
      </c>
      <c r="L59" s="202">
        <v>63.09</v>
      </c>
      <c r="M59" s="202">
        <v>0</v>
      </c>
      <c r="N59" s="202">
        <v>29.08</v>
      </c>
      <c r="O59" s="202">
        <v>0</v>
      </c>
      <c r="P59" s="202">
        <v>62.36</v>
      </c>
      <c r="Q59" s="202">
        <v>5.03</v>
      </c>
      <c r="R59" s="202">
        <v>5.19</v>
      </c>
      <c r="S59" s="202">
        <v>6.31</v>
      </c>
      <c r="T59" s="202">
        <v>0</v>
      </c>
      <c r="U59" s="202">
        <v>265.91000000000003</v>
      </c>
      <c r="V59" s="202">
        <v>4.4000000000000004</v>
      </c>
      <c r="W59" s="202">
        <v>10.85</v>
      </c>
      <c r="X59" s="202">
        <v>34.68</v>
      </c>
      <c r="Y59" s="202">
        <v>0</v>
      </c>
      <c r="Z59">
        <v>0</v>
      </c>
      <c r="AA59" s="202">
        <v>0</v>
      </c>
      <c r="AB59" s="202">
        <v>5.12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57.6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68.37</v>
      </c>
      <c r="AQ59" s="202">
        <v>22.09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79.13</v>
      </c>
      <c r="L60" s="202">
        <v>63.09</v>
      </c>
      <c r="M60" s="202">
        <v>0</v>
      </c>
      <c r="N60" s="202">
        <v>29.08</v>
      </c>
      <c r="O60" s="202">
        <v>0</v>
      </c>
      <c r="P60" s="202">
        <v>62.36</v>
      </c>
      <c r="Q60" s="202">
        <v>5.03</v>
      </c>
      <c r="R60" s="202">
        <v>5.19</v>
      </c>
      <c r="S60" s="202">
        <v>6.46</v>
      </c>
      <c r="T60" s="202">
        <v>0</v>
      </c>
      <c r="U60" s="202">
        <v>265.91000000000003</v>
      </c>
      <c r="V60" s="202">
        <v>4.42</v>
      </c>
      <c r="W60" s="202">
        <v>10.85</v>
      </c>
      <c r="X60" s="202">
        <v>34.68</v>
      </c>
      <c r="Y60" s="202">
        <v>0</v>
      </c>
      <c r="Z60">
        <v>0</v>
      </c>
      <c r="AA60" s="202">
        <v>0</v>
      </c>
      <c r="AB60" s="202">
        <v>5.12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57.6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68.37</v>
      </c>
      <c r="AQ60" s="202">
        <v>22.09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79.13</v>
      </c>
      <c r="L61" s="202">
        <v>63.09</v>
      </c>
      <c r="M61" s="202">
        <v>0</v>
      </c>
      <c r="N61" s="202">
        <v>29.08</v>
      </c>
      <c r="O61" s="202">
        <v>0</v>
      </c>
      <c r="P61" s="202">
        <v>62.36</v>
      </c>
      <c r="Q61" s="202">
        <v>5.03</v>
      </c>
      <c r="R61" s="202">
        <v>5.19</v>
      </c>
      <c r="S61" s="202">
        <v>6.46</v>
      </c>
      <c r="T61" s="202">
        <v>0</v>
      </c>
      <c r="U61" s="202">
        <v>265.91000000000003</v>
      </c>
      <c r="V61" s="202">
        <v>4.42</v>
      </c>
      <c r="W61" s="202">
        <v>10.85</v>
      </c>
      <c r="X61" s="202">
        <v>34.68</v>
      </c>
      <c r="Y61" s="202">
        <v>0</v>
      </c>
      <c r="Z61">
        <v>0</v>
      </c>
      <c r="AA61" s="202">
        <v>0</v>
      </c>
      <c r="AB61" s="202">
        <v>5.12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68.37</v>
      </c>
      <c r="AQ61" s="202">
        <v>22.09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79.13</v>
      </c>
      <c r="L62" s="202">
        <v>63.09</v>
      </c>
      <c r="M62" s="202">
        <v>0</v>
      </c>
      <c r="N62" s="202">
        <v>29.08</v>
      </c>
      <c r="O62" s="202">
        <v>0</v>
      </c>
      <c r="P62" s="202">
        <v>62.36</v>
      </c>
      <c r="Q62" s="202">
        <v>5.03</v>
      </c>
      <c r="R62" s="202">
        <v>5.19</v>
      </c>
      <c r="S62" s="202">
        <v>6.46</v>
      </c>
      <c r="T62" s="202">
        <v>0</v>
      </c>
      <c r="U62" s="202">
        <v>265.91000000000003</v>
      </c>
      <c r="V62" s="202">
        <v>4.42</v>
      </c>
      <c r="W62" s="202">
        <v>10.85</v>
      </c>
      <c r="X62" s="202">
        <v>34.68</v>
      </c>
      <c r="Y62" s="202">
        <v>0</v>
      </c>
      <c r="Z62">
        <v>0</v>
      </c>
      <c r="AA62" s="202">
        <v>0</v>
      </c>
      <c r="AB62" s="202">
        <v>5.12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68.37</v>
      </c>
      <c r="AQ62" s="202">
        <v>22.09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79.13</v>
      </c>
      <c r="L63" s="202">
        <v>63.09</v>
      </c>
      <c r="M63" s="202">
        <v>0</v>
      </c>
      <c r="N63" s="202">
        <v>29.08</v>
      </c>
      <c r="O63" s="202">
        <v>0</v>
      </c>
      <c r="P63" s="202">
        <v>62.36</v>
      </c>
      <c r="Q63" s="202">
        <v>5.03</v>
      </c>
      <c r="R63" s="202">
        <v>5.19</v>
      </c>
      <c r="S63" s="202">
        <v>6.46</v>
      </c>
      <c r="T63" s="202">
        <v>0</v>
      </c>
      <c r="U63" s="202">
        <v>265.91000000000003</v>
      </c>
      <c r="V63" s="202">
        <v>4.42</v>
      </c>
      <c r="W63" s="202">
        <v>10.85</v>
      </c>
      <c r="X63" s="202">
        <v>34.68</v>
      </c>
      <c r="Y63" s="202">
        <v>0</v>
      </c>
      <c r="Z63">
        <v>0</v>
      </c>
      <c r="AA63" s="202">
        <v>0</v>
      </c>
      <c r="AB63" s="202">
        <v>5.12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68.37</v>
      </c>
      <c r="AQ63" s="202">
        <v>22.09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79.13</v>
      </c>
      <c r="L64" s="202">
        <v>63.09</v>
      </c>
      <c r="M64" s="202">
        <v>0</v>
      </c>
      <c r="N64" s="202">
        <v>29.08</v>
      </c>
      <c r="O64" s="202">
        <v>0</v>
      </c>
      <c r="P64" s="202">
        <v>62.36</v>
      </c>
      <c r="Q64" s="202">
        <v>5.03</v>
      </c>
      <c r="R64" s="202">
        <v>5.19</v>
      </c>
      <c r="S64" s="202">
        <v>6.46</v>
      </c>
      <c r="T64" s="202">
        <v>0</v>
      </c>
      <c r="U64" s="202">
        <v>265.91000000000003</v>
      </c>
      <c r="V64" s="202">
        <v>4.42</v>
      </c>
      <c r="W64" s="202">
        <v>10.85</v>
      </c>
      <c r="X64" s="202">
        <v>34.68</v>
      </c>
      <c r="Y64" s="202">
        <v>0</v>
      </c>
      <c r="Z64">
        <v>0</v>
      </c>
      <c r="AA64" s="202">
        <v>0</v>
      </c>
      <c r="AB64" s="202">
        <v>5.12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66.37</v>
      </c>
      <c r="AQ64" s="202">
        <v>22.09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79.13</v>
      </c>
      <c r="L65" s="202">
        <v>62.09</v>
      </c>
      <c r="M65" s="202">
        <v>0</v>
      </c>
      <c r="N65" s="202">
        <v>29.08</v>
      </c>
      <c r="O65" s="202">
        <v>0</v>
      </c>
      <c r="P65" s="202">
        <v>62.36</v>
      </c>
      <c r="Q65" s="202">
        <v>5.03</v>
      </c>
      <c r="R65" s="202">
        <v>5.19</v>
      </c>
      <c r="S65" s="202">
        <v>6.46</v>
      </c>
      <c r="T65" s="202">
        <v>0</v>
      </c>
      <c r="U65" s="202">
        <v>265.91000000000003</v>
      </c>
      <c r="V65" s="202">
        <v>4.42</v>
      </c>
      <c r="W65" s="202">
        <v>10.85</v>
      </c>
      <c r="X65" s="202">
        <v>34.68</v>
      </c>
      <c r="Y65" s="202">
        <v>0</v>
      </c>
      <c r="Z65">
        <v>0</v>
      </c>
      <c r="AA65" s="202">
        <v>0</v>
      </c>
      <c r="AB65" s="202">
        <v>5.12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67.599999999999994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68.37</v>
      </c>
      <c r="AQ65" s="202">
        <v>22.09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79.13</v>
      </c>
      <c r="L66" s="202">
        <v>59.93</v>
      </c>
      <c r="M66" s="202">
        <v>0</v>
      </c>
      <c r="N66" s="202">
        <v>29.08</v>
      </c>
      <c r="O66" s="202">
        <v>0</v>
      </c>
      <c r="P66" s="202">
        <v>62.36</v>
      </c>
      <c r="Q66" s="202">
        <v>5.03</v>
      </c>
      <c r="R66" s="202">
        <v>5.19</v>
      </c>
      <c r="S66" s="202">
        <v>6.46</v>
      </c>
      <c r="T66" s="202">
        <v>0</v>
      </c>
      <c r="U66" s="202">
        <v>265.91000000000003</v>
      </c>
      <c r="V66" s="202">
        <v>4.42</v>
      </c>
      <c r="W66" s="202">
        <v>10.85</v>
      </c>
      <c r="X66" s="202">
        <v>34.68</v>
      </c>
      <c r="Y66" s="202">
        <v>0</v>
      </c>
      <c r="Z66">
        <v>0</v>
      </c>
      <c r="AA66" s="202">
        <v>0</v>
      </c>
      <c r="AB66" s="202">
        <v>5.12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67.599999999999994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68.37</v>
      </c>
      <c r="AQ66" s="202">
        <v>22.09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79.13</v>
      </c>
      <c r="L67" s="202">
        <v>54.25</v>
      </c>
      <c r="M67" s="202">
        <v>0</v>
      </c>
      <c r="N67" s="202">
        <v>29.08</v>
      </c>
      <c r="O67" s="202">
        <v>0</v>
      </c>
      <c r="P67" s="202">
        <v>62.36</v>
      </c>
      <c r="Q67" s="202">
        <v>5.03</v>
      </c>
      <c r="R67" s="202">
        <v>5.19</v>
      </c>
      <c r="S67" s="202">
        <v>6.46</v>
      </c>
      <c r="T67" s="202">
        <v>0</v>
      </c>
      <c r="U67" s="202">
        <v>265.91000000000003</v>
      </c>
      <c r="V67" s="202">
        <v>4.42</v>
      </c>
      <c r="W67" s="202">
        <v>10.85</v>
      </c>
      <c r="X67" s="202">
        <v>34.68</v>
      </c>
      <c r="Y67" s="202">
        <v>0</v>
      </c>
      <c r="Z67">
        <v>0</v>
      </c>
      <c r="AA67" s="202">
        <v>0</v>
      </c>
      <c r="AB67" s="202">
        <v>5.12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72.599999999999994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68.37</v>
      </c>
      <c r="AQ67" s="202">
        <v>22.09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79.13</v>
      </c>
      <c r="L68" s="202">
        <v>42.13</v>
      </c>
      <c r="M68" s="202">
        <v>0</v>
      </c>
      <c r="N68" s="202">
        <v>29.08</v>
      </c>
      <c r="O68" s="202">
        <v>0</v>
      </c>
      <c r="P68" s="202">
        <v>62.36</v>
      </c>
      <c r="Q68" s="202">
        <v>5.03</v>
      </c>
      <c r="R68" s="202">
        <v>5.19</v>
      </c>
      <c r="S68" s="202">
        <v>6.46</v>
      </c>
      <c r="T68" s="202">
        <v>0</v>
      </c>
      <c r="U68" s="202">
        <v>265.91000000000003</v>
      </c>
      <c r="V68" s="202">
        <v>4.42</v>
      </c>
      <c r="W68" s="202">
        <v>10.85</v>
      </c>
      <c r="X68" s="202">
        <v>34.68</v>
      </c>
      <c r="Y68" s="202">
        <v>0</v>
      </c>
      <c r="Z68">
        <v>0</v>
      </c>
      <c r="AA68" s="202">
        <v>0</v>
      </c>
      <c r="AB68" s="202">
        <v>5.12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87.6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68.37</v>
      </c>
      <c r="AQ68" s="202">
        <v>22.09</v>
      </c>
      <c r="AR68" s="202">
        <v>24.17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79.13</v>
      </c>
      <c r="L69" s="202">
        <v>42.13</v>
      </c>
      <c r="M69" s="202">
        <v>0</v>
      </c>
      <c r="N69" s="202">
        <v>29.08</v>
      </c>
      <c r="O69" s="202">
        <v>0</v>
      </c>
      <c r="P69" s="202">
        <v>62.36</v>
      </c>
      <c r="Q69" s="202">
        <v>5.03</v>
      </c>
      <c r="R69" s="202">
        <v>5.19</v>
      </c>
      <c r="S69" s="202">
        <v>6.46</v>
      </c>
      <c r="T69" s="202">
        <v>0</v>
      </c>
      <c r="U69" s="202">
        <v>265.91000000000003</v>
      </c>
      <c r="V69" s="202">
        <v>4.42</v>
      </c>
      <c r="W69" s="202">
        <v>10.85</v>
      </c>
      <c r="X69" s="202">
        <v>34.68</v>
      </c>
      <c r="Y69" s="202">
        <v>0</v>
      </c>
      <c r="Z69">
        <v>0</v>
      </c>
      <c r="AA69" s="202">
        <v>0</v>
      </c>
      <c r="AB69" s="202">
        <v>5.12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87.6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68.37</v>
      </c>
      <c r="AQ69" s="202">
        <v>22.09</v>
      </c>
      <c r="AR69" s="202">
        <v>17.36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79.13</v>
      </c>
      <c r="L70" s="202">
        <v>42.13</v>
      </c>
      <c r="M70" s="202">
        <v>0</v>
      </c>
      <c r="N70" s="202">
        <v>29.08</v>
      </c>
      <c r="O70" s="202">
        <v>0</v>
      </c>
      <c r="P70" s="202">
        <v>62.36</v>
      </c>
      <c r="Q70" s="202">
        <v>5.03</v>
      </c>
      <c r="R70" s="202">
        <v>5.19</v>
      </c>
      <c r="S70" s="202">
        <v>6.46</v>
      </c>
      <c r="T70" s="202">
        <v>0</v>
      </c>
      <c r="U70" s="202">
        <v>265.91000000000003</v>
      </c>
      <c r="V70" s="202">
        <v>4.42</v>
      </c>
      <c r="W70" s="202">
        <v>10.85</v>
      </c>
      <c r="X70" s="202">
        <v>34.68</v>
      </c>
      <c r="Y70" s="202">
        <v>0</v>
      </c>
      <c r="Z70">
        <v>0</v>
      </c>
      <c r="AA70" s="202">
        <v>0</v>
      </c>
      <c r="AB70" s="202">
        <v>5.12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68.37</v>
      </c>
      <c r="AQ70" s="202">
        <v>22.09</v>
      </c>
      <c r="AR70" s="202">
        <v>10.87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79.13</v>
      </c>
      <c r="L71" s="202">
        <v>42.13</v>
      </c>
      <c r="M71" s="202">
        <v>0</v>
      </c>
      <c r="N71" s="202">
        <v>29.08</v>
      </c>
      <c r="O71" s="202">
        <v>0</v>
      </c>
      <c r="P71" s="202">
        <v>62.36</v>
      </c>
      <c r="Q71" s="202">
        <v>5.03</v>
      </c>
      <c r="R71" s="202">
        <v>5.19</v>
      </c>
      <c r="S71" s="202">
        <v>6.46</v>
      </c>
      <c r="T71" s="202">
        <v>0</v>
      </c>
      <c r="U71" s="202">
        <v>265.91000000000003</v>
      </c>
      <c r="V71" s="202">
        <v>4.42</v>
      </c>
      <c r="W71" s="202">
        <v>10.85</v>
      </c>
      <c r="X71" s="202">
        <v>34.68</v>
      </c>
      <c r="Y71" s="202">
        <v>0</v>
      </c>
      <c r="Z71">
        <v>0</v>
      </c>
      <c r="AA71" s="202">
        <v>0</v>
      </c>
      <c r="AB71" s="202">
        <v>5.12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55.8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68.37</v>
      </c>
      <c r="AQ71" s="202">
        <v>22.09</v>
      </c>
      <c r="AR71" s="202">
        <v>4.99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79.13</v>
      </c>
      <c r="L72" s="202">
        <v>42.13</v>
      </c>
      <c r="M72" s="202">
        <v>0</v>
      </c>
      <c r="N72" s="202">
        <v>29.08</v>
      </c>
      <c r="O72" s="202">
        <v>0</v>
      </c>
      <c r="P72" s="202">
        <v>62.36</v>
      </c>
      <c r="Q72" s="202">
        <v>5.03</v>
      </c>
      <c r="R72" s="202">
        <v>5.19</v>
      </c>
      <c r="S72" s="202">
        <v>6.46</v>
      </c>
      <c r="T72" s="202">
        <v>0</v>
      </c>
      <c r="U72" s="202">
        <v>265.91000000000003</v>
      </c>
      <c r="V72" s="202">
        <v>4.42</v>
      </c>
      <c r="W72" s="202">
        <v>10.85</v>
      </c>
      <c r="X72" s="202">
        <v>34.68</v>
      </c>
      <c r="Y72" s="202">
        <v>0</v>
      </c>
      <c r="Z72">
        <v>0</v>
      </c>
      <c r="AA72" s="202">
        <v>0</v>
      </c>
      <c r="AB72" s="202">
        <v>5.12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55.8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68.37</v>
      </c>
      <c r="AQ72" s="202">
        <v>22.09</v>
      </c>
      <c r="AR72" s="202">
        <v>1.77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79.13</v>
      </c>
      <c r="L73" s="202">
        <v>42.13</v>
      </c>
      <c r="M73" s="202">
        <v>0</v>
      </c>
      <c r="N73" s="202">
        <v>29.08</v>
      </c>
      <c r="O73" s="202">
        <v>0</v>
      </c>
      <c r="P73" s="202">
        <v>62.36</v>
      </c>
      <c r="Q73" s="202">
        <v>5.03</v>
      </c>
      <c r="R73" s="202">
        <v>5.19</v>
      </c>
      <c r="S73" s="202">
        <v>6.46</v>
      </c>
      <c r="T73" s="202">
        <v>0</v>
      </c>
      <c r="U73" s="202">
        <v>265.91000000000003</v>
      </c>
      <c r="V73" s="202">
        <v>4.42</v>
      </c>
      <c r="W73" s="202">
        <v>10.85</v>
      </c>
      <c r="X73" s="202">
        <v>34.68</v>
      </c>
      <c r="Y73" s="202">
        <v>0</v>
      </c>
      <c r="Z73">
        <v>0</v>
      </c>
      <c r="AA73" s="202">
        <v>0</v>
      </c>
      <c r="AB73" s="202">
        <v>5.55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68.37</v>
      </c>
      <c r="AQ73" s="202">
        <v>22.09</v>
      </c>
      <c r="AR73" s="202">
        <v>0.75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79.13</v>
      </c>
      <c r="L74" s="202">
        <v>42.13</v>
      </c>
      <c r="M74" s="202">
        <v>0</v>
      </c>
      <c r="N74" s="202">
        <v>29.08</v>
      </c>
      <c r="O74" s="202">
        <v>0</v>
      </c>
      <c r="P74" s="202">
        <v>62.36</v>
      </c>
      <c r="Q74" s="202">
        <v>5.03</v>
      </c>
      <c r="R74" s="202">
        <v>5.19</v>
      </c>
      <c r="S74" s="202">
        <v>6.46</v>
      </c>
      <c r="T74" s="202">
        <v>0</v>
      </c>
      <c r="U74" s="202">
        <v>265.91000000000003</v>
      </c>
      <c r="V74" s="202">
        <v>4.42</v>
      </c>
      <c r="W74" s="202">
        <v>10.85</v>
      </c>
      <c r="X74" s="202">
        <v>34.68</v>
      </c>
      <c r="Y74" s="202">
        <v>0</v>
      </c>
      <c r="Z74">
        <v>0</v>
      </c>
      <c r="AA74" s="202">
        <v>0</v>
      </c>
      <c r="AB74" s="202">
        <v>5.55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68.37</v>
      </c>
      <c r="AQ74" s="202">
        <v>22.09</v>
      </c>
      <c r="AR74" s="202">
        <v>0.42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79.13</v>
      </c>
      <c r="L75" s="202">
        <v>42.13</v>
      </c>
      <c r="M75" s="202">
        <v>0</v>
      </c>
      <c r="N75" s="202">
        <v>29.08</v>
      </c>
      <c r="O75" s="202">
        <v>0</v>
      </c>
      <c r="P75" s="202">
        <v>62.36</v>
      </c>
      <c r="Q75" s="202">
        <v>5.03</v>
      </c>
      <c r="R75" s="202">
        <v>5.19</v>
      </c>
      <c r="S75" s="202">
        <v>6.46</v>
      </c>
      <c r="T75" s="202">
        <v>0</v>
      </c>
      <c r="U75" s="202">
        <v>265.91000000000003</v>
      </c>
      <c r="V75" s="202">
        <v>4.42</v>
      </c>
      <c r="W75" s="202">
        <v>10.85</v>
      </c>
      <c r="X75" s="202">
        <v>34.68</v>
      </c>
      <c r="Y75" s="202">
        <v>0</v>
      </c>
      <c r="Z75">
        <v>0</v>
      </c>
      <c r="AA75" s="202">
        <v>0</v>
      </c>
      <c r="AB75" s="202">
        <v>5.55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57.41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68.37</v>
      </c>
      <c r="AQ75" s="202">
        <v>22.09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79.13</v>
      </c>
      <c r="L76" s="202">
        <v>42.13</v>
      </c>
      <c r="M76" s="202">
        <v>0</v>
      </c>
      <c r="N76" s="202">
        <v>29.08</v>
      </c>
      <c r="O76" s="202">
        <v>0</v>
      </c>
      <c r="P76" s="202">
        <v>62.36</v>
      </c>
      <c r="Q76" s="202">
        <v>5.03</v>
      </c>
      <c r="R76" s="202">
        <v>5.19</v>
      </c>
      <c r="S76" s="202">
        <v>6.46</v>
      </c>
      <c r="T76" s="202">
        <v>0</v>
      </c>
      <c r="U76" s="202">
        <v>265.91000000000003</v>
      </c>
      <c r="V76" s="202">
        <v>4.42</v>
      </c>
      <c r="W76" s="202">
        <v>10.85</v>
      </c>
      <c r="X76" s="202">
        <v>34.68</v>
      </c>
      <c r="Y76" s="202">
        <v>0</v>
      </c>
      <c r="Z76">
        <v>0</v>
      </c>
      <c r="AA76" s="202">
        <v>0</v>
      </c>
      <c r="AB76" s="202">
        <v>5.55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57.41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68.37</v>
      </c>
      <c r="AQ76" s="202">
        <v>22.09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79.13</v>
      </c>
      <c r="L77" s="202">
        <v>42.13</v>
      </c>
      <c r="M77" s="202">
        <v>0</v>
      </c>
      <c r="N77" s="202">
        <v>29.08</v>
      </c>
      <c r="O77" s="202">
        <v>0</v>
      </c>
      <c r="P77" s="202">
        <v>62.36</v>
      </c>
      <c r="Q77" s="202">
        <v>5.03</v>
      </c>
      <c r="R77" s="202">
        <v>5.19</v>
      </c>
      <c r="S77" s="202">
        <v>6.46</v>
      </c>
      <c r="T77" s="202">
        <v>0</v>
      </c>
      <c r="U77" s="202">
        <v>265.91000000000003</v>
      </c>
      <c r="V77" s="202">
        <v>4.42</v>
      </c>
      <c r="W77" s="202">
        <v>10.85</v>
      </c>
      <c r="X77" s="202">
        <v>34.68</v>
      </c>
      <c r="Y77" s="202">
        <v>0</v>
      </c>
      <c r="Z77">
        <v>0</v>
      </c>
      <c r="AA77" s="202">
        <v>0</v>
      </c>
      <c r="AB77" s="202">
        <v>5.55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57.41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68.37</v>
      </c>
      <c r="AQ77" s="202">
        <v>22.09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79.13</v>
      </c>
      <c r="L78" s="202">
        <v>42.13</v>
      </c>
      <c r="M78" s="202">
        <v>0</v>
      </c>
      <c r="N78" s="202">
        <v>29.08</v>
      </c>
      <c r="O78" s="202">
        <v>0</v>
      </c>
      <c r="P78" s="202">
        <v>62.36</v>
      </c>
      <c r="Q78" s="202">
        <v>5.03</v>
      </c>
      <c r="R78" s="202">
        <v>5.19</v>
      </c>
      <c r="S78" s="202">
        <v>6.46</v>
      </c>
      <c r="T78" s="202">
        <v>0</v>
      </c>
      <c r="U78" s="202">
        <v>265.91000000000003</v>
      </c>
      <c r="V78" s="202">
        <v>4.42</v>
      </c>
      <c r="W78" s="202">
        <v>10.85</v>
      </c>
      <c r="X78" s="202">
        <v>34.68</v>
      </c>
      <c r="Y78" s="202">
        <v>0</v>
      </c>
      <c r="Z78">
        <v>0</v>
      </c>
      <c r="AA78" s="202">
        <v>0</v>
      </c>
      <c r="AB78" s="202">
        <v>5.55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57.41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68.37</v>
      </c>
      <c r="AQ78" s="202">
        <v>22.09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79.13</v>
      </c>
      <c r="L79" s="202">
        <v>42.13</v>
      </c>
      <c r="M79" s="202">
        <v>0</v>
      </c>
      <c r="N79" s="202">
        <v>29.08</v>
      </c>
      <c r="O79" s="202">
        <v>0</v>
      </c>
      <c r="P79" s="202">
        <v>62.36</v>
      </c>
      <c r="Q79" s="202">
        <v>5.03</v>
      </c>
      <c r="R79" s="202">
        <v>5.19</v>
      </c>
      <c r="S79" s="202">
        <v>6.46</v>
      </c>
      <c r="T79" s="202">
        <v>0</v>
      </c>
      <c r="U79" s="202">
        <v>265.91000000000003</v>
      </c>
      <c r="V79" s="202">
        <v>4.42</v>
      </c>
      <c r="W79" s="202">
        <v>10.85</v>
      </c>
      <c r="X79" s="202">
        <v>34.68</v>
      </c>
      <c r="Y79" s="202">
        <v>0</v>
      </c>
      <c r="Z79">
        <v>0</v>
      </c>
      <c r="AA79" s="202">
        <v>0</v>
      </c>
      <c r="AB79" s="202">
        <v>5.55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67.599999999999994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68.37</v>
      </c>
      <c r="AQ79" s="202">
        <v>22.09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79.13</v>
      </c>
      <c r="L80" s="202">
        <v>42.13</v>
      </c>
      <c r="M80" s="202">
        <v>0</v>
      </c>
      <c r="N80" s="202">
        <v>29.08</v>
      </c>
      <c r="O80" s="202">
        <v>0</v>
      </c>
      <c r="P80" s="202">
        <v>62.36</v>
      </c>
      <c r="Q80" s="202">
        <v>5.03</v>
      </c>
      <c r="R80" s="202">
        <v>5.19</v>
      </c>
      <c r="S80" s="202">
        <v>6.46</v>
      </c>
      <c r="T80" s="202">
        <v>0</v>
      </c>
      <c r="U80" s="202">
        <v>265.91000000000003</v>
      </c>
      <c r="V80" s="202">
        <v>4.42</v>
      </c>
      <c r="W80" s="202">
        <v>10.85</v>
      </c>
      <c r="X80" s="202">
        <v>34.68</v>
      </c>
      <c r="Y80" s="202">
        <v>0</v>
      </c>
      <c r="Z80">
        <v>0</v>
      </c>
      <c r="AA80" s="202">
        <v>0</v>
      </c>
      <c r="AB80" s="202">
        <v>5.55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68.37</v>
      </c>
      <c r="AQ80" s="202">
        <v>22.09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79.13</v>
      </c>
      <c r="L81" s="202">
        <v>42</v>
      </c>
      <c r="M81" s="202">
        <v>0</v>
      </c>
      <c r="N81" s="202">
        <v>29.08</v>
      </c>
      <c r="O81" s="202">
        <v>0</v>
      </c>
      <c r="P81" s="202">
        <v>62.36</v>
      </c>
      <c r="Q81" s="202">
        <v>5.03</v>
      </c>
      <c r="R81" s="202">
        <v>5.19</v>
      </c>
      <c r="S81" s="202">
        <v>6.46</v>
      </c>
      <c r="T81" s="202">
        <v>0</v>
      </c>
      <c r="U81" s="202">
        <v>265.91000000000003</v>
      </c>
      <c r="V81" s="202">
        <v>4.42</v>
      </c>
      <c r="W81" s="202">
        <v>10.85</v>
      </c>
      <c r="X81" s="202">
        <v>34.68</v>
      </c>
      <c r="Y81" s="202">
        <v>0</v>
      </c>
      <c r="Z81">
        <v>0</v>
      </c>
      <c r="AA81" s="202">
        <v>0</v>
      </c>
      <c r="AB81" s="202">
        <v>5.55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68.37</v>
      </c>
      <c r="AQ81" s="202">
        <v>22.09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79.13</v>
      </c>
      <c r="L82" s="202">
        <v>42</v>
      </c>
      <c r="M82" s="202">
        <v>0</v>
      </c>
      <c r="N82" s="202">
        <v>29.08</v>
      </c>
      <c r="O82" s="202">
        <v>0</v>
      </c>
      <c r="P82" s="202">
        <v>62.36</v>
      </c>
      <c r="Q82" s="202">
        <v>5.03</v>
      </c>
      <c r="R82" s="202">
        <v>5.19</v>
      </c>
      <c r="S82" s="202">
        <v>6.46</v>
      </c>
      <c r="T82" s="202">
        <v>0</v>
      </c>
      <c r="U82" s="202">
        <v>265.91000000000003</v>
      </c>
      <c r="V82" s="202">
        <v>4.42</v>
      </c>
      <c r="W82" s="202">
        <v>10.85</v>
      </c>
      <c r="X82" s="202">
        <v>34.68</v>
      </c>
      <c r="Y82" s="202">
        <v>0</v>
      </c>
      <c r="Z82">
        <v>0</v>
      </c>
      <c r="AA82" s="202">
        <v>0</v>
      </c>
      <c r="AB82" s="202">
        <v>5.55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68.37</v>
      </c>
      <c r="AQ82" s="202">
        <v>22.09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79.13</v>
      </c>
      <c r="L83" s="202">
        <v>42</v>
      </c>
      <c r="M83" s="202">
        <v>0</v>
      </c>
      <c r="N83" s="202">
        <v>29.08</v>
      </c>
      <c r="O83" s="202">
        <v>0</v>
      </c>
      <c r="P83" s="202">
        <v>62.36</v>
      </c>
      <c r="Q83" s="202">
        <v>5.03</v>
      </c>
      <c r="R83" s="202">
        <v>5.19</v>
      </c>
      <c r="S83" s="202">
        <v>6.46</v>
      </c>
      <c r="T83" s="202">
        <v>0</v>
      </c>
      <c r="U83" s="202">
        <v>265.91000000000003</v>
      </c>
      <c r="V83" s="202">
        <v>4.42</v>
      </c>
      <c r="W83" s="202">
        <v>10.85</v>
      </c>
      <c r="X83" s="202">
        <v>34.68</v>
      </c>
      <c r="Y83" s="202">
        <v>0</v>
      </c>
      <c r="Z83">
        <v>0</v>
      </c>
      <c r="AA83" s="202">
        <v>0</v>
      </c>
      <c r="AB83" s="202">
        <v>5.55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68.37</v>
      </c>
      <c r="AQ83" s="202">
        <v>22.09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79.13</v>
      </c>
      <c r="L84" s="202">
        <v>59.93</v>
      </c>
      <c r="M84" s="202">
        <v>0</v>
      </c>
      <c r="N84" s="202">
        <v>29.08</v>
      </c>
      <c r="O84" s="202">
        <v>0</v>
      </c>
      <c r="P84" s="202">
        <v>62.36</v>
      </c>
      <c r="Q84" s="202">
        <v>5.03</v>
      </c>
      <c r="R84" s="202">
        <v>5.19</v>
      </c>
      <c r="S84" s="202">
        <v>6.46</v>
      </c>
      <c r="T84" s="202">
        <v>0</v>
      </c>
      <c r="U84" s="202">
        <v>265.91000000000003</v>
      </c>
      <c r="V84" s="202">
        <v>4.42</v>
      </c>
      <c r="W84" s="202">
        <v>10.85</v>
      </c>
      <c r="X84" s="202">
        <v>34.68</v>
      </c>
      <c r="Y84" s="202">
        <v>0</v>
      </c>
      <c r="Z84">
        <v>0</v>
      </c>
      <c r="AA84" s="202">
        <v>0</v>
      </c>
      <c r="AB84" s="202">
        <v>5.55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68.37</v>
      </c>
      <c r="AQ84" s="202">
        <v>22.09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79.13</v>
      </c>
      <c r="L85" s="202">
        <v>60.65</v>
      </c>
      <c r="M85" s="202">
        <v>0</v>
      </c>
      <c r="N85" s="202">
        <v>29.08</v>
      </c>
      <c r="O85" s="202">
        <v>0</v>
      </c>
      <c r="P85" s="202">
        <v>62.36</v>
      </c>
      <c r="Q85" s="202">
        <v>5.03</v>
      </c>
      <c r="R85" s="202">
        <v>5.19</v>
      </c>
      <c r="S85" s="202">
        <v>6.46</v>
      </c>
      <c r="T85" s="202">
        <v>0</v>
      </c>
      <c r="U85" s="202">
        <v>265.91000000000003</v>
      </c>
      <c r="V85" s="202">
        <v>4.42</v>
      </c>
      <c r="W85" s="202">
        <v>10.85</v>
      </c>
      <c r="X85" s="202">
        <v>34.68</v>
      </c>
      <c r="Y85" s="202">
        <v>0</v>
      </c>
      <c r="Z85">
        <v>0</v>
      </c>
      <c r="AA85" s="202">
        <v>0</v>
      </c>
      <c r="AB85" s="202">
        <v>5.55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68.37</v>
      </c>
      <c r="AQ85" s="202">
        <v>22.09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79.13</v>
      </c>
      <c r="L86" s="202">
        <v>61.73</v>
      </c>
      <c r="M86" s="202">
        <v>0</v>
      </c>
      <c r="N86" s="202">
        <v>29.08</v>
      </c>
      <c r="O86" s="202">
        <v>0</v>
      </c>
      <c r="P86" s="202">
        <v>62.36</v>
      </c>
      <c r="Q86" s="202">
        <v>5.03</v>
      </c>
      <c r="R86" s="202">
        <v>5.19</v>
      </c>
      <c r="S86" s="202">
        <v>6.46</v>
      </c>
      <c r="T86" s="202">
        <v>0</v>
      </c>
      <c r="U86" s="202">
        <v>265.91000000000003</v>
      </c>
      <c r="V86" s="202">
        <v>4.42</v>
      </c>
      <c r="W86" s="202">
        <v>10.85</v>
      </c>
      <c r="X86" s="202">
        <v>34.68</v>
      </c>
      <c r="Y86" s="202">
        <v>0</v>
      </c>
      <c r="Z86">
        <v>0</v>
      </c>
      <c r="AA86" s="202">
        <v>0</v>
      </c>
      <c r="AB86" s="202">
        <v>5.55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68.37</v>
      </c>
      <c r="AQ86" s="202">
        <v>22.09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79.13</v>
      </c>
      <c r="L87" s="202">
        <v>42</v>
      </c>
      <c r="M87" s="202">
        <v>0</v>
      </c>
      <c r="N87" s="202">
        <v>29.08</v>
      </c>
      <c r="O87" s="202">
        <v>0</v>
      </c>
      <c r="P87" s="202">
        <v>62.36</v>
      </c>
      <c r="Q87" s="202">
        <v>5.03</v>
      </c>
      <c r="R87" s="202">
        <v>5.19</v>
      </c>
      <c r="S87" s="202">
        <v>6.46</v>
      </c>
      <c r="T87" s="202">
        <v>0</v>
      </c>
      <c r="U87" s="202">
        <v>265.91000000000003</v>
      </c>
      <c r="V87" s="202">
        <v>4.42</v>
      </c>
      <c r="W87" s="202">
        <v>10.85</v>
      </c>
      <c r="X87" s="202">
        <v>34.68</v>
      </c>
      <c r="Y87" s="202">
        <v>0</v>
      </c>
      <c r="Z87">
        <v>0</v>
      </c>
      <c r="AA87" s="202">
        <v>0</v>
      </c>
      <c r="AB87" s="202">
        <v>5.97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68.37</v>
      </c>
      <c r="AQ87" s="202">
        <v>22.09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79.13</v>
      </c>
      <c r="L88" s="202">
        <v>42</v>
      </c>
      <c r="M88" s="202">
        <v>0</v>
      </c>
      <c r="N88" s="202">
        <v>29.08</v>
      </c>
      <c r="O88" s="202">
        <v>0</v>
      </c>
      <c r="P88" s="202">
        <v>62.36</v>
      </c>
      <c r="Q88" s="202">
        <v>5.03</v>
      </c>
      <c r="R88" s="202">
        <v>5.19</v>
      </c>
      <c r="S88" s="202">
        <v>6.46</v>
      </c>
      <c r="T88" s="202">
        <v>0</v>
      </c>
      <c r="U88" s="202">
        <v>265.91000000000003</v>
      </c>
      <c r="V88" s="202">
        <v>4.42</v>
      </c>
      <c r="W88" s="202">
        <v>10.85</v>
      </c>
      <c r="X88" s="202">
        <v>34.68</v>
      </c>
      <c r="Y88" s="202">
        <v>0</v>
      </c>
      <c r="Z88">
        <v>0</v>
      </c>
      <c r="AA88" s="202">
        <v>0</v>
      </c>
      <c r="AB88" s="202">
        <v>5.97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68.37</v>
      </c>
      <c r="AQ88" s="202">
        <v>22.09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79.13</v>
      </c>
      <c r="L89" s="202">
        <v>42</v>
      </c>
      <c r="M89" s="202">
        <v>0</v>
      </c>
      <c r="N89" s="202">
        <v>29.08</v>
      </c>
      <c r="O89" s="202">
        <v>0</v>
      </c>
      <c r="P89" s="202">
        <v>66.75</v>
      </c>
      <c r="Q89" s="202">
        <v>5.03</v>
      </c>
      <c r="R89" s="202">
        <v>5.19</v>
      </c>
      <c r="S89" s="202">
        <v>6.46</v>
      </c>
      <c r="T89" s="202">
        <v>0</v>
      </c>
      <c r="U89" s="202">
        <v>272.64999999999998</v>
      </c>
      <c r="V89" s="202">
        <v>4.42</v>
      </c>
      <c r="W89" s="202">
        <v>10.85</v>
      </c>
      <c r="X89" s="202">
        <v>34.68</v>
      </c>
      <c r="Y89" s="202">
        <v>0</v>
      </c>
      <c r="Z89">
        <v>0</v>
      </c>
      <c r="AA89" s="202">
        <v>0</v>
      </c>
      <c r="AB89" s="202">
        <v>5.97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68.37</v>
      </c>
      <c r="AQ89" s="202">
        <v>22.09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79.13</v>
      </c>
      <c r="L90" s="202">
        <v>42</v>
      </c>
      <c r="M90" s="202">
        <v>0</v>
      </c>
      <c r="N90" s="202">
        <v>29.08</v>
      </c>
      <c r="O90" s="202">
        <v>0</v>
      </c>
      <c r="P90" s="202">
        <v>66.75</v>
      </c>
      <c r="Q90" s="202">
        <v>5.03</v>
      </c>
      <c r="R90" s="202">
        <v>5.19</v>
      </c>
      <c r="S90" s="202">
        <v>6.46</v>
      </c>
      <c r="T90" s="202">
        <v>0</v>
      </c>
      <c r="U90" s="202">
        <v>287.82</v>
      </c>
      <c r="V90" s="202">
        <v>4.42</v>
      </c>
      <c r="W90" s="202">
        <v>10.85</v>
      </c>
      <c r="X90" s="202">
        <v>34.68</v>
      </c>
      <c r="Y90" s="202">
        <v>0</v>
      </c>
      <c r="Z90">
        <v>0</v>
      </c>
      <c r="AA90" s="202">
        <v>0</v>
      </c>
      <c r="AB90" s="202">
        <v>5.97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68.37</v>
      </c>
      <c r="AQ90" s="202">
        <v>22.09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76.290000000000006</v>
      </c>
      <c r="L91" s="202">
        <v>63.09</v>
      </c>
      <c r="M91" s="202">
        <v>0</v>
      </c>
      <c r="N91" s="202">
        <v>29.08</v>
      </c>
      <c r="O91" s="202">
        <v>0</v>
      </c>
      <c r="P91" s="202">
        <v>66.75</v>
      </c>
      <c r="Q91" s="202">
        <v>5.03</v>
      </c>
      <c r="R91" s="202">
        <v>5.19</v>
      </c>
      <c r="S91" s="202">
        <v>6.46</v>
      </c>
      <c r="T91" s="202">
        <v>0</v>
      </c>
      <c r="U91" s="202">
        <v>301.16000000000003</v>
      </c>
      <c r="V91" s="202">
        <v>4.42</v>
      </c>
      <c r="W91" s="202">
        <v>10.85</v>
      </c>
      <c r="X91" s="202">
        <v>34.68</v>
      </c>
      <c r="Y91" s="202">
        <v>0</v>
      </c>
      <c r="Z91">
        <v>0</v>
      </c>
      <c r="AA91" s="202">
        <v>0</v>
      </c>
      <c r="AB91" s="202">
        <v>5.97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68.37</v>
      </c>
      <c r="AQ91" s="202">
        <v>22.09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76.290000000000006</v>
      </c>
      <c r="L92" s="202">
        <v>63.09</v>
      </c>
      <c r="M92" s="202">
        <v>0</v>
      </c>
      <c r="N92" s="202">
        <v>29.08</v>
      </c>
      <c r="O92" s="202">
        <v>0</v>
      </c>
      <c r="P92" s="202">
        <v>66.75</v>
      </c>
      <c r="Q92" s="202">
        <v>5.03</v>
      </c>
      <c r="R92" s="202">
        <v>5.19</v>
      </c>
      <c r="S92" s="202">
        <v>6.46</v>
      </c>
      <c r="T92" s="202">
        <v>0</v>
      </c>
      <c r="U92" s="202">
        <v>307.92</v>
      </c>
      <c r="V92" s="202">
        <v>4.42</v>
      </c>
      <c r="W92" s="202">
        <v>10.85</v>
      </c>
      <c r="X92" s="202">
        <v>34.68</v>
      </c>
      <c r="Y92" s="202">
        <v>0</v>
      </c>
      <c r="Z92">
        <v>0</v>
      </c>
      <c r="AA92" s="202">
        <v>0</v>
      </c>
      <c r="AB92" s="202">
        <v>5.97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68.37</v>
      </c>
      <c r="AQ92" s="202">
        <v>22.09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76.290000000000006</v>
      </c>
      <c r="L93" s="202">
        <v>63.09</v>
      </c>
      <c r="M93" s="202">
        <v>0</v>
      </c>
      <c r="N93" s="202">
        <v>29.08</v>
      </c>
      <c r="O93" s="202">
        <v>0</v>
      </c>
      <c r="P93" s="202">
        <v>66.75</v>
      </c>
      <c r="Q93" s="202">
        <v>5.03</v>
      </c>
      <c r="R93" s="202">
        <v>5.19</v>
      </c>
      <c r="S93" s="202">
        <v>6.46</v>
      </c>
      <c r="T93" s="202">
        <v>0</v>
      </c>
      <c r="U93" s="202">
        <v>313.77</v>
      </c>
      <c r="V93" s="202">
        <v>4.42</v>
      </c>
      <c r="W93" s="202">
        <v>10.85</v>
      </c>
      <c r="X93" s="202">
        <v>34.68</v>
      </c>
      <c r="Y93" s="202">
        <v>0</v>
      </c>
      <c r="Z93">
        <v>0</v>
      </c>
      <c r="AA93" s="202">
        <v>0</v>
      </c>
      <c r="AB93" s="202">
        <v>5.97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68.37</v>
      </c>
      <c r="AQ93" s="202">
        <v>22.09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76.290000000000006</v>
      </c>
      <c r="L94" s="202">
        <v>63.09</v>
      </c>
      <c r="M94" s="202">
        <v>0</v>
      </c>
      <c r="N94" s="202">
        <v>29.08</v>
      </c>
      <c r="O94" s="202">
        <v>0</v>
      </c>
      <c r="P94" s="202">
        <v>66.75</v>
      </c>
      <c r="Q94" s="202">
        <v>5.03</v>
      </c>
      <c r="R94" s="202">
        <v>5.19</v>
      </c>
      <c r="S94" s="202">
        <v>6.46</v>
      </c>
      <c r="T94" s="202">
        <v>0</v>
      </c>
      <c r="U94" s="202">
        <v>317.85000000000002</v>
      </c>
      <c r="V94" s="202">
        <v>4.42</v>
      </c>
      <c r="W94" s="202">
        <v>10.85</v>
      </c>
      <c r="X94" s="202">
        <v>34.68</v>
      </c>
      <c r="Y94" s="202">
        <v>0</v>
      </c>
      <c r="Z94">
        <v>0</v>
      </c>
      <c r="AA94" s="202">
        <v>0</v>
      </c>
      <c r="AB94" s="202">
        <v>5.97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68.37</v>
      </c>
      <c r="AQ94" s="202">
        <v>22.09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67.489999999999995</v>
      </c>
      <c r="L95" s="202">
        <v>63.09</v>
      </c>
      <c r="M95" s="202">
        <v>0</v>
      </c>
      <c r="N95" s="202">
        <v>29.08</v>
      </c>
      <c r="O95" s="202">
        <v>0</v>
      </c>
      <c r="P95" s="202">
        <v>66.75</v>
      </c>
      <c r="Q95" s="202">
        <v>5.03</v>
      </c>
      <c r="R95" s="202">
        <v>5.19</v>
      </c>
      <c r="S95" s="202">
        <v>6.46</v>
      </c>
      <c r="T95" s="202">
        <v>0</v>
      </c>
      <c r="U95" s="202">
        <v>318.31</v>
      </c>
      <c r="V95" s="202">
        <v>4.42</v>
      </c>
      <c r="W95" s="202">
        <v>10.85</v>
      </c>
      <c r="X95" s="202">
        <v>34.68</v>
      </c>
      <c r="Y95" s="202">
        <v>0</v>
      </c>
      <c r="Z95">
        <v>0</v>
      </c>
      <c r="AA95" s="202">
        <v>0</v>
      </c>
      <c r="AB95" s="202">
        <v>5.97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68.37</v>
      </c>
      <c r="AQ95" s="202">
        <v>22.09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57.85</v>
      </c>
      <c r="L96" s="202">
        <v>63.09</v>
      </c>
      <c r="M96" s="202">
        <v>0</v>
      </c>
      <c r="N96" s="202">
        <v>29.08</v>
      </c>
      <c r="O96" s="202">
        <v>0</v>
      </c>
      <c r="P96" s="202">
        <v>66.75</v>
      </c>
      <c r="Q96" s="202">
        <v>5.03</v>
      </c>
      <c r="R96" s="202">
        <v>5.19</v>
      </c>
      <c r="S96" s="202">
        <v>6.46</v>
      </c>
      <c r="T96" s="202">
        <v>0</v>
      </c>
      <c r="U96" s="202">
        <v>318.31</v>
      </c>
      <c r="V96" s="202">
        <v>4.42</v>
      </c>
      <c r="W96" s="202">
        <v>10.85</v>
      </c>
      <c r="X96" s="202">
        <v>34.68</v>
      </c>
      <c r="Y96" s="202">
        <v>0</v>
      </c>
      <c r="Z96">
        <v>0</v>
      </c>
      <c r="AA96" s="202">
        <v>0</v>
      </c>
      <c r="AB96" s="202">
        <v>5.97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68.37</v>
      </c>
      <c r="AQ96" s="202">
        <v>22.09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41.46</v>
      </c>
      <c r="L97" s="202">
        <v>63.09</v>
      </c>
      <c r="M97" s="202">
        <v>0</v>
      </c>
      <c r="N97" s="202">
        <v>29.08</v>
      </c>
      <c r="O97" s="202">
        <v>0</v>
      </c>
      <c r="P97" s="202">
        <v>66.75</v>
      </c>
      <c r="Q97" s="202">
        <v>5.03</v>
      </c>
      <c r="R97" s="202">
        <v>5.19</v>
      </c>
      <c r="S97" s="202">
        <v>6.46</v>
      </c>
      <c r="T97" s="202">
        <v>0</v>
      </c>
      <c r="U97" s="202">
        <v>318.31</v>
      </c>
      <c r="V97" s="202">
        <v>4.42</v>
      </c>
      <c r="W97" s="202">
        <v>10.85</v>
      </c>
      <c r="X97" s="202">
        <v>34.68</v>
      </c>
      <c r="Y97" s="202">
        <v>0</v>
      </c>
      <c r="Z97">
        <v>0</v>
      </c>
      <c r="AA97" s="202">
        <v>0</v>
      </c>
      <c r="AB97" s="202">
        <v>6.4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68.38</v>
      </c>
      <c r="AQ97" s="202">
        <v>22.09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41.46</v>
      </c>
      <c r="L98" s="202">
        <v>63.09</v>
      </c>
      <c r="M98" s="202">
        <v>0</v>
      </c>
      <c r="N98" s="202">
        <v>29.08</v>
      </c>
      <c r="O98" s="202">
        <v>0</v>
      </c>
      <c r="P98" s="202">
        <v>66.75</v>
      </c>
      <c r="Q98" s="202">
        <v>5.03</v>
      </c>
      <c r="R98" s="202">
        <v>5.19</v>
      </c>
      <c r="S98" s="202">
        <v>6.46</v>
      </c>
      <c r="T98" s="202">
        <v>0</v>
      </c>
      <c r="U98" s="202">
        <v>318.31</v>
      </c>
      <c r="V98" s="202">
        <v>4.42</v>
      </c>
      <c r="W98" s="202">
        <v>10.85</v>
      </c>
      <c r="X98" s="202">
        <v>34.68</v>
      </c>
      <c r="Y98" s="202">
        <v>0</v>
      </c>
      <c r="Z98">
        <v>0</v>
      </c>
      <c r="AA98" s="202">
        <v>0</v>
      </c>
      <c r="AB98" s="202">
        <v>6.4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68.37</v>
      </c>
      <c r="AQ98" s="202">
        <v>22.09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1.8283500000000019</v>
      </c>
      <c r="L99">
        <f t="shared" si="0"/>
        <v>1.2143325000000009</v>
      </c>
      <c r="M99">
        <f t="shared" si="0"/>
        <v>0</v>
      </c>
      <c r="N99">
        <f t="shared" si="0"/>
        <v>0.6979199999999991</v>
      </c>
      <c r="O99">
        <f t="shared" si="0"/>
        <v>0.170905</v>
      </c>
      <c r="P99">
        <f t="shared" si="0"/>
        <v>1.3783650000000001</v>
      </c>
      <c r="Q99">
        <f t="shared" si="0"/>
        <v>0.1207199999999997</v>
      </c>
      <c r="R99">
        <f t="shared" si="0"/>
        <v>0.12455999999999996</v>
      </c>
      <c r="S99">
        <f t="shared" si="0"/>
        <v>0.15500249999999996</v>
      </c>
      <c r="T99">
        <f t="shared" si="0"/>
        <v>0</v>
      </c>
      <c r="U99">
        <f t="shared" si="0"/>
        <v>6.485667499999999</v>
      </c>
      <c r="V99">
        <f t="shared" si="0"/>
        <v>0.10607500000000007</v>
      </c>
      <c r="W99">
        <f t="shared" si="0"/>
        <v>0.25137500000000035</v>
      </c>
      <c r="X99">
        <f t="shared" si="0"/>
        <v>0.83805999999999881</v>
      </c>
      <c r="Y99">
        <f t="shared" si="0"/>
        <v>0</v>
      </c>
      <c r="Z99">
        <f t="shared" si="0"/>
        <v>0</v>
      </c>
      <c r="AA99">
        <f t="shared" si="0"/>
        <v>2.1199999999999999E-3</v>
      </c>
      <c r="AB99">
        <f t="shared" si="0"/>
        <v>0.13129500000000013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1.9917900000000031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1.6403824999999979</v>
      </c>
      <c r="AQ99">
        <f t="shared" si="0"/>
        <v>0.5301599999999993</v>
      </c>
      <c r="AR99">
        <f t="shared" si="0"/>
        <v>0.26423749999999979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1.43</v>
      </c>
      <c r="L3" s="202">
        <v>204.39</v>
      </c>
      <c r="M3" s="202">
        <v>27.22</v>
      </c>
      <c r="N3" s="202">
        <v>35.130000000000003</v>
      </c>
      <c r="O3" s="202">
        <v>0</v>
      </c>
      <c r="P3" s="202">
        <v>30.79</v>
      </c>
      <c r="Q3" s="202">
        <v>3.33</v>
      </c>
      <c r="R3" s="202">
        <v>3.44</v>
      </c>
      <c r="S3" s="202">
        <v>4.29</v>
      </c>
      <c r="T3" s="202">
        <v>0</v>
      </c>
      <c r="U3" s="202">
        <v>20.64</v>
      </c>
      <c r="V3" s="202">
        <v>2.93</v>
      </c>
      <c r="W3" s="202">
        <v>10.06</v>
      </c>
      <c r="X3" s="202">
        <v>43.87</v>
      </c>
      <c r="Y3" s="202">
        <v>0</v>
      </c>
      <c r="Z3">
        <v>0</v>
      </c>
      <c r="AA3" s="202">
        <v>11.06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19.28</v>
      </c>
      <c r="AQ3" s="202">
        <v>7.71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1.61</v>
      </c>
      <c r="L4" s="202">
        <v>204.39</v>
      </c>
      <c r="M4" s="202">
        <v>27.22</v>
      </c>
      <c r="N4" s="202">
        <v>35.130000000000003</v>
      </c>
      <c r="O4" s="202">
        <v>0</v>
      </c>
      <c r="P4" s="202">
        <v>30.81</v>
      </c>
      <c r="Q4" s="202">
        <v>3.33</v>
      </c>
      <c r="R4" s="202">
        <v>3.44</v>
      </c>
      <c r="S4" s="202">
        <v>4.29</v>
      </c>
      <c r="T4" s="202">
        <v>0</v>
      </c>
      <c r="U4" s="202">
        <v>20.64</v>
      </c>
      <c r="V4" s="202">
        <v>2.93</v>
      </c>
      <c r="W4" s="202">
        <v>10.06</v>
      </c>
      <c r="X4" s="202">
        <v>43.87</v>
      </c>
      <c r="Y4" s="202">
        <v>0</v>
      </c>
      <c r="Z4">
        <v>0</v>
      </c>
      <c r="AA4" s="202">
        <v>0</v>
      </c>
      <c r="AB4" s="202">
        <v>8.35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19.28</v>
      </c>
      <c r="AQ4" s="202">
        <v>7.71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1.79</v>
      </c>
      <c r="L5" s="202">
        <v>204.39</v>
      </c>
      <c r="M5" s="202">
        <v>27.22</v>
      </c>
      <c r="N5" s="202">
        <v>35.130000000000003</v>
      </c>
      <c r="O5" s="202">
        <v>0</v>
      </c>
      <c r="P5" s="202">
        <v>30.81</v>
      </c>
      <c r="Q5" s="202">
        <v>3.33</v>
      </c>
      <c r="R5" s="202">
        <v>3.44</v>
      </c>
      <c r="S5" s="202">
        <v>4.29</v>
      </c>
      <c r="T5" s="202">
        <v>0</v>
      </c>
      <c r="U5" s="202">
        <v>20.64</v>
      </c>
      <c r="V5" s="202">
        <v>2.93</v>
      </c>
      <c r="W5" s="202">
        <v>10.06</v>
      </c>
      <c r="X5" s="202">
        <v>43.87</v>
      </c>
      <c r="Y5" s="202">
        <v>0</v>
      </c>
      <c r="Z5">
        <v>0</v>
      </c>
      <c r="AA5" s="202">
        <v>0</v>
      </c>
      <c r="AB5" s="202">
        <v>8.35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19.28</v>
      </c>
      <c r="AQ5" s="202">
        <v>7.71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1.93</v>
      </c>
      <c r="L6" s="202">
        <v>204.39</v>
      </c>
      <c r="M6" s="202">
        <v>27.22</v>
      </c>
      <c r="N6" s="202">
        <v>35.130000000000003</v>
      </c>
      <c r="O6" s="202">
        <v>0</v>
      </c>
      <c r="P6" s="202">
        <v>30.81</v>
      </c>
      <c r="Q6" s="202">
        <v>3.33</v>
      </c>
      <c r="R6" s="202">
        <v>3.44</v>
      </c>
      <c r="S6" s="202">
        <v>4.29</v>
      </c>
      <c r="T6" s="202">
        <v>0</v>
      </c>
      <c r="U6" s="202">
        <v>20.64</v>
      </c>
      <c r="V6" s="202">
        <v>2.93</v>
      </c>
      <c r="W6" s="202">
        <v>10.06</v>
      </c>
      <c r="X6" s="202">
        <v>43.87</v>
      </c>
      <c r="Y6" s="202">
        <v>0</v>
      </c>
      <c r="Z6">
        <v>0</v>
      </c>
      <c r="AA6" s="202">
        <v>0</v>
      </c>
      <c r="AB6" s="202">
        <v>8.35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19.28</v>
      </c>
      <c r="AQ6" s="202">
        <v>7.71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2.11</v>
      </c>
      <c r="L7" s="202">
        <v>204.39</v>
      </c>
      <c r="M7" s="202">
        <v>27.22</v>
      </c>
      <c r="N7" s="202">
        <v>35.130000000000003</v>
      </c>
      <c r="O7" s="202">
        <v>0</v>
      </c>
      <c r="P7" s="202">
        <v>30.81</v>
      </c>
      <c r="Q7" s="202">
        <v>3.33</v>
      </c>
      <c r="R7" s="202">
        <v>3.44</v>
      </c>
      <c r="S7" s="202">
        <v>4.29</v>
      </c>
      <c r="T7" s="202">
        <v>0</v>
      </c>
      <c r="U7" s="202">
        <v>20.64</v>
      </c>
      <c r="V7" s="202">
        <v>2.93</v>
      </c>
      <c r="W7" s="202">
        <v>10.06</v>
      </c>
      <c r="X7" s="202">
        <v>43.87</v>
      </c>
      <c r="Y7" s="202">
        <v>0</v>
      </c>
      <c r="Z7">
        <v>0</v>
      </c>
      <c r="AA7" s="202">
        <v>0</v>
      </c>
      <c r="AB7" s="202">
        <v>8.35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19.28</v>
      </c>
      <c r="AQ7" s="202">
        <v>7.71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2.4900000000000002</v>
      </c>
      <c r="L8" s="202">
        <v>204.39</v>
      </c>
      <c r="M8" s="202">
        <v>27.22</v>
      </c>
      <c r="N8" s="202">
        <v>35.130000000000003</v>
      </c>
      <c r="O8" s="202">
        <v>0</v>
      </c>
      <c r="P8" s="202">
        <v>30.81</v>
      </c>
      <c r="Q8" s="202">
        <v>3.33</v>
      </c>
      <c r="R8" s="202">
        <v>3.44</v>
      </c>
      <c r="S8" s="202">
        <v>4.29</v>
      </c>
      <c r="T8" s="202">
        <v>0</v>
      </c>
      <c r="U8" s="202">
        <v>20.64</v>
      </c>
      <c r="V8" s="202">
        <v>2.93</v>
      </c>
      <c r="W8" s="202">
        <v>10.06</v>
      </c>
      <c r="X8" s="202">
        <v>43.87</v>
      </c>
      <c r="Y8" s="202">
        <v>0</v>
      </c>
      <c r="Z8">
        <v>0</v>
      </c>
      <c r="AA8" s="202">
        <v>0</v>
      </c>
      <c r="AB8" s="202">
        <v>8.35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19.28</v>
      </c>
      <c r="AQ8" s="202">
        <v>7.71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2.4900000000000002</v>
      </c>
      <c r="L9" s="202">
        <v>204.39</v>
      </c>
      <c r="M9" s="202">
        <v>27.22</v>
      </c>
      <c r="N9" s="202">
        <v>35.130000000000003</v>
      </c>
      <c r="O9" s="202">
        <v>0</v>
      </c>
      <c r="P9" s="202">
        <v>30.81</v>
      </c>
      <c r="Q9" s="202">
        <v>3.33</v>
      </c>
      <c r="R9" s="202">
        <v>3.44</v>
      </c>
      <c r="S9" s="202">
        <v>4.29</v>
      </c>
      <c r="T9" s="202">
        <v>0</v>
      </c>
      <c r="U9" s="202">
        <v>20.64</v>
      </c>
      <c r="V9" s="202">
        <v>2.93</v>
      </c>
      <c r="W9" s="202">
        <v>10.06</v>
      </c>
      <c r="X9" s="202">
        <v>43.87</v>
      </c>
      <c r="Y9" s="202">
        <v>0</v>
      </c>
      <c r="Z9">
        <v>0</v>
      </c>
      <c r="AA9" s="202">
        <v>0</v>
      </c>
      <c r="AB9" s="202">
        <v>8.35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19.28</v>
      </c>
      <c r="AQ9" s="202">
        <v>7.71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2.4900000000000002</v>
      </c>
      <c r="L10" s="202">
        <v>204.39</v>
      </c>
      <c r="M10" s="202">
        <v>27.22</v>
      </c>
      <c r="N10" s="202">
        <v>35.130000000000003</v>
      </c>
      <c r="O10" s="202">
        <v>0</v>
      </c>
      <c r="P10" s="202">
        <v>30.81</v>
      </c>
      <c r="Q10" s="202">
        <v>3.33</v>
      </c>
      <c r="R10" s="202">
        <v>3.44</v>
      </c>
      <c r="S10" s="202">
        <v>4.29</v>
      </c>
      <c r="T10" s="202">
        <v>0</v>
      </c>
      <c r="U10" s="202">
        <v>20.64</v>
      </c>
      <c r="V10" s="202">
        <v>2.93</v>
      </c>
      <c r="W10" s="202">
        <v>10.06</v>
      </c>
      <c r="X10" s="202">
        <v>43.87</v>
      </c>
      <c r="Y10" s="202">
        <v>0</v>
      </c>
      <c r="Z10">
        <v>0</v>
      </c>
      <c r="AA10" s="202">
        <v>0</v>
      </c>
      <c r="AB10" s="202">
        <v>8.35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7.71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2.4900000000000002</v>
      </c>
      <c r="L11" s="202">
        <v>204.39</v>
      </c>
      <c r="M11" s="202">
        <v>27.22</v>
      </c>
      <c r="N11" s="202">
        <v>35.130000000000003</v>
      </c>
      <c r="O11" s="202">
        <v>0</v>
      </c>
      <c r="P11" s="202">
        <v>30.81</v>
      </c>
      <c r="Q11" s="202">
        <v>3.33</v>
      </c>
      <c r="R11" s="202">
        <v>3.44</v>
      </c>
      <c r="S11" s="202">
        <v>4.29</v>
      </c>
      <c r="T11" s="202">
        <v>0</v>
      </c>
      <c r="U11" s="202">
        <v>20.64</v>
      </c>
      <c r="V11" s="202">
        <v>2.93</v>
      </c>
      <c r="W11" s="202">
        <v>10.06</v>
      </c>
      <c r="X11" s="202">
        <v>43.87</v>
      </c>
      <c r="Y11" s="202">
        <v>0</v>
      </c>
      <c r="Z11">
        <v>0</v>
      </c>
      <c r="AA11" s="202">
        <v>0</v>
      </c>
      <c r="AB11" s="202">
        <v>8.35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7.71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2.4900000000000002</v>
      </c>
      <c r="L12" s="202">
        <v>204.39</v>
      </c>
      <c r="M12" s="202">
        <v>27.22</v>
      </c>
      <c r="N12" s="202">
        <v>35.130000000000003</v>
      </c>
      <c r="O12" s="202">
        <v>0</v>
      </c>
      <c r="P12" s="202">
        <v>30.81</v>
      </c>
      <c r="Q12" s="202">
        <v>3.33</v>
      </c>
      <c r="R12" s="202">
        <v>3.44</v>
      </c>
      <c r="S12" s="202">
        <v>4.29</v>
      </c>
      <c r="T12" s="202">
        <v>0</v>
      </c>
      <c r="U12" s="202">
        <v>20.64</v>
      </c>
      <c r="V12" s="202">
        <v>2.93</v>
      </c>
      <c r="W12" s="202">
        <v>10.06</v>
      </c>
      <c r="X12" s="202">
        <v>43.87</v>
      </c>
      <c r="Y12" s="202">
        <v>0</v>
      </c>
      <c r="Z12">
        <v>0</v>
      </c>
      <c r="AA12" s="202">
        <v>0</v>
      </c>
      <c r="AB12" s="202">
        <v>8.35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7.71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2.4900000000000002</v>
      </c>
      <c r="L13" s="202">
        <v>204.39</v>
      </c>
      <c r="M13" s="202">
        <v>27.22</v>
      </c>
      <c r="N13" s="202">
        <v>35.130000000000003</v>
      </c>
      <c r="O13" s="202">
        <v>0</v>
      </c>
      <c r="P13" s="202">
        <v>30.81</v>
      </c>
      <c r="Q13" s="202">
        <v>3.33</v>
      </c>
      <c r="R13" s="202">
        <v>3.44</v>
      </c>
      <c r="S13" s="202">
        <v>4.29</v>
      </c>
      <c r="T13" s="202">
        <v>0</v>
      </c>
      <c r="U13" s="202">
        <v>20.64</v>
      </c>
      <c r="V13" s="202">
        <v>2.93</v>
      </c>
      <c r="W13" s="202">
        <v>11.01</v>
      </c>
      <c r="X13" s="202">
        <v>43.87</v>
      </c>
      <c r="Y13" s="202">
        <v>0</v>
      </c>
      <c r="Z13">
        <v>0</v>
      </c>
      <c r="AA13" s="202">
        <v>0</v>
      </c>
      <c r="AB13" s="202">
        <v>7.79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7.71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2.4900000000000002</v>
      </c>
      <c r="L14" s="202">
        <v>204.39</v>
      </c>
      <c r="M14" s="202">
        <v>27.22</v>
      </c>
      <c r="N14" s="202">
        <v>35.130000000000003</v>
      </c>
      <c r="O14" s="202">
        <v>0</v>
      </c>
      <c r="P14" s="202">
        <v>30.81</v>
      </c>
      <c r="Q14" s="202">
        <v>3.33</v>
      </c>
      <c r="R14" s="202">
        <v>3.44</v>
      </c>
      <c r="S14" s="202">
        <v>4.29</v>
      </c>
      <c r="T14" s="202">
        <v>0</v>
      </c>
      <c r="U14" s="202">
        <v>20.64</v>
      </c>
      <c r="V14" s="202">
        <v>2.93</v>
      </c>
      <c r="W14" s="202">
        <v>11.13</v>
      </c>
      <c r="X14" s="202">
        <v>43.87</v>
      </c>
      <c r="Y14" s="202">
        <v>0</v>
      </c>
      <c r="Z14">
        <v>0</v>
      </c>
      <c r="AA14" s="202">
        <v>0</v>
      </c>
      <c r="AB14" s="202">
        <v>7.79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204.39</v>
      </c>
      <c r="M15" s="202">
        <v>27.22</v>
      </c>
      <c r="N15" s="202">
        <v>35.130000000000003</v>
      </c>
      <c r="O15" s="202">
        <v>0</v>
      </c>
      <c r="P15" s="202">
        <v>30.81</v>
      </c>
      <c r="Q15" s="202">
        <v>3.34</v>
      </c>
      <c r="R15" s="202">
        <v>3.45</v>
      </c>
      <c r="S15" s="202">
        <v>4.3</v>
      </c>
      <c r="T15" s="202">
        <v>0</v>
      </c>
      <c r="U15" s="202">
        <v>20.64</v>
      </c>
      <c r="V15" s="202">
        <v>2.93</v>
      </c>
      <c r="W15" s="202">
        <v>11.13</v>
      </c>
      <c r="X15" s="202">
        <v>43.87</v>
      </c>
      <c r="Y15" s="202">
        <v>0</v>
      </c>
      <c r="Z15">
        <v>0</v>
      </c>
      <c r="AA15" s="202">
        <v>0</v>
      </c>
      <c r="AB15" s="202">
        <v>7.79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204.39</v>
      </c>
      <c r="M16" s="202">
        <v>27.22</v>
      </c>
      <c r="N16" s="202">
        <v>35.130000000000003</v>
      </c>
      <c r="O16" s="202">
        <v>0</v>
      </c>
      <c r="P16" s="202">
        <v>30.81</v>
      </c>
      <c r="Q16" s="202">
        <v>3.34</v>
      </c>
      <c r="R16" s="202">
        <v>3.45</v>
      </c>
      <c r="S16" s="202">
        <v>4.3</v>
      </c>
      <c r="T16" s="202">
        <v>0</v>
      </c>
      <c r="U16" s="202">
        <v>20.64</v>
      </c>
      <c r="V16" s="202">
        <v>2.93</v>
      </c>
      <c r="W16" s="202">
        <v>11.61</v>
      </c>
      <c r="X16" s="202">
        <v>43.87</v>
      </c>
      <c r="Y16" s="202">
        <v>0</v>
      </c>
      <c r="Z16">
        <v>0</v>
      </c>
      <c r="AA16" s="202">
        <v>0</v>
      </c>
      <c r="AB16" s="202">
        <v>7.79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204.39</v>
      </c>
      <c r="M17" s="202">
        <v>27.22</v>
      </c>
      <c r="N17" s="202">
        <v>35.130000000000003</v>
      </c>
      <c r="O17" s="202">
        <v>0</v>
      </c>
      <c r="P17" s="202">
        <v>30.81</v>
      </c>
      <c r="Q17" s="202">
        <v>3.34</v>
      </c>
      <c r="R17" s="202">
        <v>3.45</v>
      </c>
      <c r="S17" s="202">
        <v>4.3</v>
      </c>
      <c r="T17" s="202">
        <v>0</v>
      </c>
      <c r="U17" s="202">
        <v>20.64</v>
      </c>
      <c r="V17" s="202">
        <v>2.93</v>
      </c>
      <c r="W17" s="202">
        <v>11.67</v>
      </c>
      <c r="X17" s="202">
        <v>41.89</v>
      </c>
      <c r="Y17" s="202">
        <v>0</v>
      </c>
      <c r="Z17">
        <v>0</v>
      </c>
      <c r="AA17" s="202">
        <v>0</v>
      </c>
      <c r="AB17" s="202">
        <v>7.79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204.39</v>
      </c>
      <c r="M18" s="202">
        <v>27.22</v>
      </c>
      <c r="N18" s="202">
        <v>35.130000000000003</v>
      </c>
      <c r="O18" s="202">
        <v>0</v>
      </c>
      <c r="P18" s="202">
        <v>30.81</v>
      </c>
      <c r="Q18" s="202">
        <v>3.34</v>
      </c>
      <c r="R18" s="202">
        <v>3.45</v>
      </c>
      <c r="S18" s="202">
        <v>4.3</v>
      </c>
      <c r="T18" s="202">
        <v>0</v>
      </c>
      <c r="U18" s="202">
        <v>20.64</v>
      </c>
      <c r="V18" s="202">
        <v>2.93</v>
      </c>
      <c r="W18" s="202">
        <v>12.03</v>
      </c>
      <c r="X18" s="202">
        <v>41.89</v>
      </c>
      <c r="Y18" s="202">
        <v>0</v>
      </c>
      <c r="Z18">
        <v>0</v>
      </c>
      <c r="AA18" s="202">
        <v>0</v>
      </c>
      <c r="AB18" s="202">
        <v>7.79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204.39</v>
      </c>
      <c r="M19" s="202">
        <v>27.22</v>
      </c>
      <c r="N19" s="202">
        <v>35.130000000000003</v>
      </c>
      <c r="O19" s="202">
        <v>0</v>
      </c>
      <c r="P19" s="202">
        <v>30.81</v>
      </c>
      <c r="Q19" s="202">
        <v>3.34</v>
      </c>
      <c r="R19" s="202">
        <v>3.45</v>
      </c>
      <c r="S19" s="202">
        <v>4.3</v>
      </c>
      <c r="T19" s="202">
        <v>0</v>
      </c>
      <c r="U19" s="202">
        <v>20.64</v>
      </c>
      <c r="V19" s="202">
        <v>2.93</v>
      </c>
      <c r="W19" s="202">
        <v>12.03</v>
      </c>
      <c r="X19" s="202">
        <v>41.89</v>
      </c>
      <c r="Y19" s="202">
        <v>0</v>
      </c>
      <c r="Z19">
        <v>0</v>
      </c>
      <c r="AA19" s="202">
        <v>0</v>
      </c>
      <c r="AB19" s="202">
        <v>7.79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204.39</v>
      </c>
      <c r="M20" s="202">
        <v>27.22</v>
      </c>
      <c r="N20" s="202">
        <v>35.130000000000003</v>
      </c>
      <c r="O20" s="202">
        <v>0</v>
      </c>
      <c r="P20" s="202">
        <v>30.81</v>
      </c>
      <c r="Q20" s="202">
        <v>3.34</v>
      </c>
      <c r="R20" s="202">
        <v>3.45</v>
      </c>
      <c r="S20" s="202">
        <v>4.3</v>
      </c>
      <c r="T20" s="202">
        <v>0</v>
      </c>
      <c r="U20" s="202">
        <v>20.64</v>
      </c>
      <c r="V20" s="202">
        <v>2.93</v>
      </c>
      <c r="W20" s="202">
        <v>12.39</v>
      </c>
      <c r="X20" s="202">
        <v>41.89</v>
      </c>
      <c r="Y20" s="202">
        <v>0</v>
      </c>
      <c r="Z20">
        <v>0</v>
      </c>
      <c r="AA20" s="202">
        <v>0</v>
      </c>
      <c r="AB20" s="202">
        <v>7.79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204.39</v>
      </c>
      <c r="M21" s="202">
        <v>27.22</v>
      </c>
      <c r="N21" s="202">
        <v>35.130000000000003</v>
      </c>
      <c r="O21" s="202">
        <v>0</v>
      </c>
      <c r="P21" s="202">
        <v>30.81</v>
      </c>
      <c r="Q21" s="202">
        <v>3.34</v>
      </c>
      <c r="R21" s="202">
        <v>3.45</v>
      </c>
      <c r="S21" s="202">
        <v>4.3</v>
      </c>
      <c r="T21" s="202">
        <v>0</v>
      </c>
      <c r="U21" s="202">
        <v>20.64</v>
      </c>
      <c r="V21" s="202">
        <v>2.93</v>
      </c>
      <c r="W21" s="202">
        <v>10.050000000000001</v>
      </c>
      <c r="X21" s="202">
        <v>41.89</v>
      </c>
      <c r="Y21" s="202">
        <v>0</v>
      </c>
      <c r="Z21">
        <v>0</v>
      </c>
      <c r="AA21" s="202">
        <v>0</v>
      </c>
      <c r="AB21" s="202">
        <v>7.79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204.39</v>
      </c>
      <c r="M22" s="202">
        <v>27.22</v>
      </c>
      <c r="N22" s="202">
        <v>35.130000000000003</v>
      </c>
      <c r="O22" s="202">
        <v>0</v>
      </c>
      <c r="P22" s="202">
        <v>30.81</v>
      </c>
      <c r="Q22" s="202">
        <v>3.34</v>
      </c>
      <c r="R22" s="202">
        <v>3.45</v>
      </c>
      <c r="S22" s="202">
        <v>4.3</v>
      </c>
      <c r="T22" s="202">
        <v>0</v>
      </c>
      <c r="U22" s="202">
        <v>20.64</v>
      </c>
      <c r="V22" s="202">
        <v>2.93</v>
      </c>
      <c r="W22" s="202">
        <v>10.050000000000001</v>
      </c>
      <c r="X22" s="202">
        <v>41.89</v>
      </c>
      <c r="Y22" s="202">
        <v>0</v>
      </c>
      <c r="Z22">
        <v>0</v>
      </c>
      <c r="AA22" s="202">
        <v>0</v>
      </c>
      <c r="AB22" s="202">
        <v>7.79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204.39</v>
      </c>
      <c r="M23" s="202">
        <v>27.22</v>
      </c>
      <c r="N23" s="202">
        <v>35.130000000000003</v>
      </c>
      <c r="O23" s="202">
        <v>0</v>
      </c>
      <c r="P23" s="202">
        <v>30.81</v>
      </c>
      <c r="Q23" s="202">
        <v>3.34</v>
      </c>
      <c r="R23" s="202">
        <v>3.45</v>
      </c>
      <c r="S23" s="202">
        <v>4.3</v>
      </c>
      <c r="T23" s="202">
        <v>0</v>
      </c>
      <c r="U23" s="202">
        <v>20.64</v>
      </c>
      <c r="V23" s="202">
        <v>2.93</v>
      </c>
      <c r="W23" s="202">
        <v>10.06</v>
      </c>
      <c r="X23" s="202">
        <v>41.89</v>
      </c>
      <c r="Y23" s="202">
        <v>0</v>
      </c>
      <c r="Z23">
        <v>0</v>
      </c>
      <c r="AA23" s="202">
        <v>0</v>
      </c>
      <c r="AB23" s="202">
        <v>7.79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7.71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204.39</v>
      </c>
      <c r="M24" s="202">
        <v>27.22</v>
      </c>
      <c r="N24" s="202">
        <v>35.130000000000003</v>
      </c>
      <c r="O24" s="202">
        <v>0</v>
      </c>
      <c r="P24" s="202">
        <v>30.81</v>
      </c>
      <c r="Q24" s="202">
        <v>3.34</v>
      </c>
      <c r="R24" s="202">
        <v>3.45</v>
      </c>
      <c r="S24" s="202">
        <v>4.3</v>
      </c>
      <c r="T24" s="202">
        <v>0</v>
      </c>
      <c r="U24" s="202">
        <v>20.64</v>
      </c>
      <c r="V24" s="202">
        <v>2.93</v>
      </c>
      <c r="W24" s="202">
        <v>10.06</v>
      </c>
      <c r="X24" s="202">
        <v>41.89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7.71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204.39</v>
      </c>
      <c r="M25" s="202">
        <v>27.22</v>
      </c>
      <c r="N25" s="202">
        <v>35.130000000000003</v>
      </c>
      <c r="O25" s="202">
        <v>0</v>
      </c>
      <c r="P25" s="202">
        <v>30.81</v>
      </c>
      <c r="Q25" s="202">
        <v>3.34</v>
      </c>
      <c r="R25" s="202">
        <v>3.45</v>
      </c>
      <c r="S25" s="202">
        <v>4.3</v>
      </c>
      <c r="T25" s="202">
        <v>0</v>
      </c>
      <c r="U25" s="202">
        <v>20.64</v>
      </c>
      <c r="V25" s="202">
        <v>5.34</v>
      </c>
      <c r="W25" s="202">
        <v>10.06</v>
      </c>
      <c r="X25" s="202">
        <v>41.89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204.39</v>
      </c>
      <c r="M26" s="202">
        <v>27.22</v>
      </c>
      <c r="N26" s="202">
        <v>35.130000000000003</v>
      </c>
      <c r="O26" s="202">
        <v>0</v>
      </c>
      <c r="P26" s="202">
        <v>30.81</v>
      </c>
      <c r="Q26" s="202">
        <v>3.34</v>
      </c>
      <c r="R26" s="202">
        <v>3.45</v>
      </c>
      <c r="S26" s="202">
        <v>4.3</v>
      </c>
      <c r="T26" s="202">
        <v>0</v>
      </c>
      <c r="U26" s="202">
        <v>20.64</v>
      </c>
      <c r="V26" s="202">
        <v>5.34</v>
      </c>
      <c r="W26" s="202">
        <v>10.06</v>
      </c>
      <c r="X26" s="202">
        <v>41.89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2.48</v>
      </c>
      <c r="L27" s="202">
        <v>204.39</v>
      </c>
      <c r="M27" s="202">
        <v>27.22</v>
      </c>
      <c r="N27" s="202">
        <v>35.130000000000003</v>
      </c>
      <c r="O27" s="202">
        <v>0</v>
      </c>
      <c r="P27" s="202">
        <v>30.81</v>
      </c>
      <c r="Q27" s="202">
        <v>3.34</v>
      </c>
      <c r="R27" s="202">
        <v>3.45</v>
      </c>
      <c r="S27" s="202">
        <v>4.3</v>
      </c>
      <c r="T27" s="202">
        <v>0</v>
      </c>
      <c r="U27" s="202">
        <v>20.64</v>
      </c>
      <c r="V27" s="202">
        <v>5.34</v>
      </c>
      <c r="W27" s="202">
        <v>10.06</v>
      </c>
      <c r="X27" s="202">
        <v>41.89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7.71</v>
      </c>
      <c r="AR27" s="202">
        <v>0.88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204.39</v>
      </c>
      <c r="M28" s="202">
        <v>27.22</v>
      </c>
      <c r="N28" s="202">
        <v>35.130000000000003</v>
      </c>
      <c r="O28" s="202">
        <v>0</v>
      </c>
      <c r="P28" s="202">
        <v>30.81</v>
      </c>
      <c r="Q28" s="202">
        <v>3.34</v>
      </c>
      <c r="R28" s="202">
        <v>3.45</v>
      </c>
      <c r="S28" s="202">
        <v>4.3</v>
      </c>
      <c r="T28" s="202">
        <v>0</v>
      </c>
      <c r="U28" s="202">
        <v>20.64</v>
      </c>
      <c r="V28" s="202">
        <v>5.34</v>
      </c>
      <c r="W28" s="202">
        <v>10.06</v>
      </c>
      <c r="X28" s="202">
        <v>41.89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7.71</v>
      </c>
      <c r="AR28" s="202">
        <v>2.95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2.48</v>
      </c>
      <c r="L29" s="202">
        <v>204.39</v>
      </c>
      <c r="M29" s="202">
        <v>27.22</v>
      </c>
      <c r="N29" s="202">
        <v>35.130000000000003</v>
      </c>
      <c r="O29" s="202">
        <v>0</v>
      </c>
      <c r="P29" s="202">
        <v>30.81</v>
      </c>
      <c r="Q29" s="202">
        <v>3.34</v>
      </c>
      <c r="R29" s="202">
        <v>3.45</v>
      </c>
      <c r="S29" s="202">
        <v>4.3</v>
      </c>
      <c r="T29" s="202">
        <v>0</v>
      </c>
      <c r="U29" s="202">
        <v>20.64</v>
      </c>
      <c r="V29" s="202">
        <v>5.34</v>
      </c>
      <c r="W29" s="202">
        <v>10.06</v>
      </c>
      <c r="X29" s="202">
        <v>41.89</v>
      </c>
      <c r="Y29" s="202">
        <v>0</v>
      </c>
      <c r="Z29">
        <v>0</v>
      </c>
      <c r="AA29" s="202">
        <v>0</v>
      </c>
      <c r="AB29" s="202">
        <v>8.35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19.28</v>
      </c>
      <c r="AQ29" s="202">
        <v>7.71</v>
      </c>
      <c r="AR29" s="202">
        <v>7.52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204.39</v>
      </c>
      <c r="M30" s="202">
        <v>27.22</v>
      </c>
      <c r="N30" s="202">
        <v>35.130000000000003</v>
      </c>
      <c r="O30" s="202">
        <v>0</v>
      </c>
      <c r="P30" s="202">
        <v>30.81</v>
      </c>
      <c r="Q30" s="202">
        <v>3.34</v>
      </c>
      <c r="R30" s="202">
        <v>3.45</v>
      </c>
      <c r="S30" s="202">
        <v>4.3</v>
      </c>
      <c r="T30" s="202">
        <v>0</v>
      </c>
      <c r="U30" s="202">
        <v>20.64</v>
      </c>
      <c r="V30" s="202">
        <v>5.34</v>
      </c>
      <c r="W30" s="202">
        <v>10.06</v>
      </c>
      <c r="X30" s="202">
        <v>41.89</v>
      </c>
      <c r="Y30" s="202">
        <v>0</v>
      </c>
      <c r="Z30">
        <v>0</v>
      </c>
      <c r="AA30" s="202">
        <v>0</v>
      </c>
      <c r="AB30" s="202">
        <v>8.35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19.28</v>
      </c>
      <c r="AQ30" s="202">
        <v>7.71</v>
      </c>
      <c r="AR30" s="202">
        <v>14.08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2.48</v>
      </c>
      <c r="L31" s="202">
        <v>204.39</v>
      </c>
      <c r="M31" s="202">
        <v>27.22</v>
      </c>
      <c r="N31" s="202">
        <v>35.130000000000003</v>
      </c>
      <c r="O31" s="202">
        <v>0</v>
      </c>
      <c r="P31" s="202">
        <v>33.67</v>
      </c>
      <c r="Q31" s="202">
        <v>3.34</v>
      </c>
      <c r="R31" s="202">
        <v>3.45</v>
      </c>
      <c r="S31" s="202">
        <v>4.3</v>
      </c>
      <c r="T31" s="202">
        <v>0</v>
      </c>
      <c r="U31" s="202">
        <v>20.64</v>
      </c>
      <c r="V31" s="202">
        <v>5.34</v>
      </c>
      <c r="W31" s="202">
        <v>10.06</v>
      </c>
      <c r="X31" s="202">
        <v>41.89</v>
      </c>
      <c r="Y31" s="202">
        <v>0</v>
      </c>
      <c r="Z31">
        <v>0</v>
      </c>
      <c r="AA31" s="202">
        <v>0</v>
      </c>
      <c r="AB31" s="202">
        <v>8.35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7.71</v>
      </c>
      <c r="AR31" s="202">
        <v>19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2.48</v>
      </c>
      <c r="L32" s="202">
        <v>204.39</v>
      </c>
      <c r="M32" s="202">
        <v>27.22</v>
      </c>
      <c r="N32" s="202">
        <v>35.130000000000003</v>
      </c>
      <c r="O32" s="202">
        <v>0</v>
      </c>
      <c r="P32" s="202">
        <v>35.270000000000003</v>
      </c>
      <c r="Q32" s="202">
        <v>3.34</v>
      </c>
      <c r="R32" s="202">
        <v>3.45</v>
      </c>
      <c r="S32" s="202">
        <v>4.3</v>
      </c>
      <c r="T32" s="202">
        <v>0</v>
      </c>
      <c r="U32" s="202">
        <v>20.64</v>
      </c>
      <c r="V32" s="202">
        <v>5.34</v>
      </c>
      <c r="W32" s="202">
        <v>10.06</v>
      </c>
      <c r="X32" s="202">
        <v>41.89</v>
      </c>
      <c r="Y32" s="202">
        <v>0</v>
      </c>
      <c r="Z32">
        <v>0</v>
      </c>
      <c r="AA32" s="202">
        <v>0</v>
      </c>
      <c r="AB32" s="202">
        <v>8.35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7.71</v>
      </c>
      <c r="AR32" s="202">
        <v>20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2.48</v>
      </c>
      <c r="L33" s="202">
        <v>204.39</v>
      </c>
      <c r="M33" s="202">
        <v>27.22</v>
      </c>
      <c r="N33" s="202">
        <v>35.130000000000003</v>
      </c>
      <c r="O33" s="202">
        <v>0</v>
      </c>
      <c r="P33" s="202">
        <v>30.81</v>
      </c>
      <c r="Q33" s="202">
        <v>3.34</v>
      </c>
      <c r="R33" s="202">
        <v>3.45</v>
      </c>
      <c r="S33" s="202">
        <v>4.3</v>
      </c>
      <c r="T33" s="202">
        <v>0</v>
      </c>
      <c r="U33" s="202">
        <v>20.64</v>
      </c>
      <c r="V33" s="202">
        <v>5.34</v>
      </c>
      <c r="W33" s="202">
        <v>10.06</v>
      </c>
      <c r="X33" s="202">
        <v>41.89</v>
      </c>
      <c r="Y33" s="202">
        <v>0</v>
      </c>
      <c r="Z33">
        <v>0</v>
      </c>
      <c r="AA33" s="202">
        <v>0</v>
      </c>
      <c r="AB33" s="202">
        <v>8.35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19.28</v>
      </c>
      <c r="AQ33" s="202">
        <v>7.71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2.48</v>
      </c>
      <c r="L34" s="202">
        <v>204.39</v>
      </c>
      <c r="M34" s="202">
        <v>27.22</v>
      </c>
      <c r="N34" s="202">
        <v>35.130000000000003</v>
      </c>
      <c r="O34" s="202">
        <v>0</v>
      </c>
      <c r="P34" s="202">
        <v>30.81</v>
      </c>
      <c r="Q34" s="202">
        <v>3.34</v>
      </c>
      <c r="R34" s="202">
        <v>3.45</v>
      </c>
      <c r="S34" s="202">
        <v>4.3</v>
      </c>
      <c r="T34" s="202">
        <v>0</v>
      </c>
      <c r="U34" s="202">
        <v>20.64</v>
      </c>
      <c r="V34" s="202">
        <v>5.34</v>
      </c>
      <c r="W34" s="202">
        <v>10.06</v>
      </c>
      <c r="X34" s="202">
        <v>41.89</v>
      </c>
      <c r="Y34" s="202">
        <v>0</v>
      </c>
      <c r="Z34">
        <v>0</v>
      </c>
      <c r="AA34" s="202">
        <v>0</v>
      </c>
      <c r="AB34" s="202">
        <v>8.35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19.28</v>
      </c>
      <c r="AQ34" s="202">
        <v>7.71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2.48</v>
      </c>
      <c r="L35" s="202">
        <v>204.39</v>
      </c>
      <c r="M35" s="202">
        <v>27.22</v>
      </c>
      <c r="N35" s="202">
        <v>35.130000000000003</v>
      </c>
      <c r="O35" s="202">
        <v>0</v>
      </c>
      <c r="P35" s="202">
        <v>30.81</v>
      </c>
      <c r="Q35" s="202">
        <v>3.34</v>
      </c>
      <c r="R35" s="202">
        <v>3.45</v>
      </c>
      <c r="S35" s="202">
        <v>4.3</v>
      </c>
      <c r="T35" s="202">
        <v>0</v>
      </c>
      <c r="U35" s="202">
        <v>20.64</v>
      </c>
      <c r="V35" s="202">
        <v>5.34</v>
      </c>
      <c r="W35" s="202">
        <v>10.06</v>
      </c>
      <c r="X35" s="202">
        <v>41.89</v>
      </c>
      <c r="Y35" s="202">
        <v>0</v>
      </c>
      <c r="Z35">
        <v>0</v>
      </c>
      <c r="AA35" s="202">
        <v>0</v>
      </c>
      <c r="AB35" s="202">
        <v>8.35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19.28</v>
      </c>
      <c r="AQ35" s="202">
        <v>7.71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2.48</v>
      </c>
      <c r="L36" s="202">
        <v>204.39</v>
      </c>
      <c r="M36" s="202">
        <v>27.22</v>
      </c>
      <c r="N36" s="202">
        <v>35.130000000000003</v>
      </c>
      <c r="O36" s="202">
        <v>0</v>
      </c>
      <c r="P36" s="202">
        <v>30.81</v>
      </c>
      <c r="Q36" s="202">
        <v>3.34</v>
      </c>
      <c r="R36" s="202">
        <v>3.45</v>
      </c>
      <c r="S36" s="202">
        <v>4.3</v>
      </c>
      <c r="T36" s="202">
        <v>0</v>
      </c>
      <c r="U36" s="202">
        <v>20.64</v>
      </c>
      <c r="V36" s="202">
        <v>5.34</v>
      </c>
      <c r="W36" s="202">
        <v>10.06</v>
      </c>
      <c r="X36" s="202">
        <v>41.89</v>
      </c>
      <c r="Y36" s="202">
        <v>0</v>
      </c>
      <c r="Z36">
        <v>0</v>
      </c>
      <c r="AA36" s="202">
        <v>0</v>
      </c>
      <c r="AB36" s="202">
        <v>8.35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19.28</v>
      </c>
      <c r="AQ36" s="202">
        <v>7.71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2.48</v>
      </c>
      <c r="L37" s="202">
        <v>204.39</v>
      </c>
      <c r="M37" s="202">
        <v>27.22</v>
      </c>
      <c r="N37" s="202">
        <v>35.130000000000003</v>
      </c>
      <c r="O37" s="202">
        <v>0</v>
      </c>
      <c r="P37" s="202">
        <v>30.81</v>
      </c>
      <c r="Q37" s="202">
        <v>3.34</v>
      </c>
      <c r="R37" s="202">
        <v>3.45</v>
      </c>
      <c r="S37" s="202">
        <v>4.3</v>
      </c>
      <c r="T37" s="202">
        <v>0</v>
      </c>
      <c r="U37" s="202">
        <v>20.64</v>
      </c>
      <c r="V37" s="202">
        <v>5.34</v>
      </c>
      <c r="W37" s="202">
        <v>10.06</v>
      </c>
      <c r="X37" s="202">
        <v>41.89</v>
      </c>
      <c r="Y37" s="202">
        <v>0</v>
      </c>
      <c r="Z37">
        <v>0</v>
      </c>
      <c r="AA37" s="202">
        <v>0</v>
      </c>
      <c r="AB37" s="202">
        <v>8.35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19.28</v>
      </c>
      <c r="AQ37" s="202">
        <v>7.71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2.48</v>
      </c>
      <c r="L38" s="202">
        <v>204.39</v>
      </c>
      <c r="M38" s="202">
        <v>27.22</v>
      </c>
      <c r="N38" s="202">
        <v>35.130000000000003</v>
      </c>
      <c r="O38" s="202">
        <v>0</v>
      </c>
      <c r="P38" s="202">
        <v>30.81</v>
      </c>
      <c r="Q38" s="202">
        <v>3.34</v>
      </c>
      <c r="R38" s="202">
        <v>3.45</v>
      </c>
      <c r="S38" s="202">
        <v>4.3</v>
      </c>
      <c r="T38" s="202">
        <v>0</v>
      </c>
      <c r="U38" s="202">
        <v>20.64</v>
      </c>
      <c r="V38" s="202">
        <v>2.93</v>
      </c>
      <c r="W38" s="202">
        <v>10.06</v>
      </c>
      <c r="X38" s="202">
        <v>41.89</v>
      </c>
      <c r="Y38" s="202">
        <v>0</v>
      </c>
      <c r="Z38">
        <v>0</v>
      </c>
      <c r="AA38" s="202">
        <v>0</v>
      </c>
      <c r="AB38" s="202">
        <v>8.35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7.71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212</v>
      </c>
      <c r="M39" s="202">
        <v>27.22</v>
      </c>
      <c r="N39" s="202">
        <v>35.130000000000003</v>
      </c>
      <c r="O39" s="202">
        <v>0</v>
      </c>
      <c r="P39" s="202">
        <v>30.81</v>
      </c>
      <c r="Q39" s="202">
        <v>3.34</v>
      </c>
      <c r="R39" s="202">
        <v>3.45</v>
      </c>
      <c r="S39" s="202">
        <v>4.3</v>
      </c>
      <c r="T39" s="202">
        <v>0</v>
      </c>
      <c r="U39" s="202">
        <v>20.64</v>
      </c>
      <c r="V39" s="202">
        <v>2.93</v>
      </c>
      <c r="W39" s="202">
        <v>10.06</v>
      </c>
      <c r="X39" s="202">
        <v>41.89</v>
      </c>
      <c r="Y39" s="202">
        <v>0</v>
      </c>
      <c r="Z39">
        <v>0</v>
      </c>
      <c r="AA39" s="202">
        <v>0</v>
      </c>
      <c r="AB39" s="202">
        <v>8.35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212</v>
      </c>
      <c r="M40" s="202">
        <v>27.22</v>
      </c>
      <c r="N40" s="202">
        <v>35.130000000000003</v>
      </c>
      <c r="O40" s="202">
        <v>0</v>
      </c>
      <c r="P40" s="202">
        <v>30.81</v>
      </c>
      <c r="Q40" s="202">
        <v>3.34</v>
      </c>
      <c r="R40" s="202">
        <v>3.45</v>
      </c>
      <c r="S40" s="202">
        <v>4.3</v>
      </c>
      <c r="T40" s="202">
        <v>0</v>
      </c>
      <c r="U40" s="202">
        <v>20.64</v>
      </c>
      <c r="V40" s="202">
        <v>2.93</v>
      </c>
      <c r="W40" s="202">
        <v>10.06</v>
      </c>
      <c r="X40" s="202">
        <v>41.89</v>
      </c>
      <c r="Y40" s="202">
        <v>0</v>
      </c>
      <c r="Z40">
        <v>0</v>
      </c>
      <c r="AA40" s="202">
        <v>0</v>
      </c>
      <c r="AB40" s="202">
        <v>8.35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2.48</v>
      </c>
      <c r="L41" s="202">
        <v>212</v>
      </c>
      <c r="M41" s="202">
        <v>27.22</v>
      </c>
      <c r="N41" s="202">
        <v>35.130000000000003</v>
      </c>
      <c r="O41" s="202">
        <v>0</v>
      </c>
      <c r="P41" s="202">
        <v>30.81</v>
      </c>
      <c r="Q41" s="202">
        <v>3.34</v>
      </c>
      <c r="R41" s="202">
        <v>3.45</v>
      </c>
      <c r="S41" s="202">
        <v>4.3</v>
      </c>
      <c r="T41" s="202">
        <v>0</v>
      </c>
      <c r="U41" s="202">
        <v>20.64</v>
      </c>
      <c r="V41" s="202">
        <v>2.93</v>
      </c>
      <c r="W41" s="202">
        <v>10.06</v>
      </c>
      <c r="X41" s="202">
        <v>41.89</v>
      </c>
      <c r="Y41" s="202">
        <v>0</v>
      </c>
      <c r="Z41">
        <v>0</v>
      </c>
      <c r="AA41" s="202">
        <v>0</v>
      </c>
      <c r="AB41" s="202">
        <v>8.35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2.48</v>
      </c>
      <c r="L42" s="202">
        <v>212</v>
      </c>
      <c r="M42" s="202">
        <v>27.22</v>
      </c>
      <c r="N42" s="202">
        <v>35.130000000000003</v>
      </c>
      <c r="O42" s="202">
        <v>0</v>
      </c>
      <c r="P42" s="202">
        <v>30.81</v>
      </c>
      <c r="Q42" s="202">
        <v>3.34</v>
      </c>
      <c r="R42" s="202">
        <v>3.45</v>
      </c>
      <c r="S42" s="202">
        <v>4.3</v>
      </c>
      <c r="T42" s="202">
        <v>0</v>
      </c>
      <c r="U42" s="202">
        <v>20.64</v>
      </c>
      <c r="V42" s="202">
        <v>2.93</v>
      </c>
      <c r="W42" s="202">
        <v>10.06</v>
      </c>
      <c r="X42" s="202">
        <v>41.89</v>
      </c>
      <c r="Y42" s="202">
        <v>0</v>
      </c>
      <c r="Z42">
        <v>0</v>
      </c>
      <c r="AA42" s="202">
        <v>0</v>
      </c>
      <c r="AB42" s="202">
        <v>8.35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2.48</v>
      </c>
      <c r="L43" s="202">
        <v>212</v>
      </c>
      <c r="M43" s="202">
        <v>27.22</v>
      </c>
      <c r="N43" s="202">
        <v>35.130000000000003</v>
      </c>
      <c r="O43" s="202">
        <v>0</v>
      </c>
      <c r="P43" s="202">
        <v>30.81</v>
      </c>
      <c r="Q43" s="202">
        <v>3.34</v>
      </c>
      <c r="R43" s="202">
        <v>3.45</v>
      </c>
      <c r="S43" s="202">
        <v>4.3</v>
      </c>
      <c r="T43" s="202">
        <v>0</v>
      </c>
      <c r="U43" s="202">
        <v>20.64</v>
      </c>
      <c r="V43" s="202">
        <v>2.93</v>
      </c>
      <c r="W43" s="202">
        <v>10.06</v>
      </c>
      <c r="X43" s="202">
        <v>41.89</v>
      </c>
      <c r="Y43" s="202">
        <v>0</v>
      </c>
      <c r="Z43">
        <v>0</v>
      </c>
      <c r="AA43" s="202">
        <v>0</v>
      </c>
      <c r="AB43" s="202">
        <v>7.79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2.48</v>
      </c>
      <c r="L44" s="202">
        <v>212</v>
      </c>
      <c r="M44" s="202">
        <v>27.22</v>
      </c>
      <c r="N44" s="202">
        <v>35.130000000000003</v>
      </c>
      <c r="O44" s="202">
        <v>0</v>
      </c>
      <c r="P44" s="202">
        <v>30.81</v>
      </c>
      <c r="Q44" s="202">
        <v>3.34</v>
      </c>
      <c r="R44" s="202">
        <v>3.45</v>
      </c>
      <c r="S44" s="202">
        <v>4.3</v>
      </c>
      <c r="T44" s="202">
        <v>0</v>
      </c>
      <c r="U44" s="202">
        <v>20.64</v>
      </c>
      <c r="V44" s="202">
        <v>2.93</v>
      </c>
      <c r="W44" s="202">
        <v>10.06</v>
      </c>
      <c r="X44" s="202">
        <v>41.89</v>
      </c>
      <c r="Y44" s="202">
        <v>0</v>
      </c>
      <c r="Z44">
        <v>0</v>
      </c>
      <c r="AA44" s="202">
        <v>0</v>
      </c>
      <c r="AB44" s="202">
        <v>7.79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2.48</v>
      </c>
      <c r="L45" s="202">
        <v>212</v>
      </c>
      <c r="M45" s="202">
        <v>27.22</v>
      </c>
      <c r="N45" s="202">
        <v>35.130000000000003</v>
      </c>
      <c r="O45" s="202">
        <v>0</v>
      </c>
      <c r="P45" s="202">
        <v>30.81</v>
      </c>
      <c r="Q45" s="202">
        <v>3.34</v>
      </c>
      <c r="R45" s="202">
        <v>3.45</v>
      </c>
      <c r="S45" s="202">
        <v>4.3</v>
      </c>
      <c r="T45" s="202">
        <v>0</v>
      </c>
      <c r="U45" s="202">
        <v>20.64</v>
      </c>
      <c r="V45" s="202">
        <v>2.93</v>
      </c>
      <c r="W45" s="202">
        <v>10.06</v>
      </c>
      <c r="X45" s="202">
        <v>41.89</v>
      </c>
      <c r="Y45" s="202">
        <v>0</v>
      </c>
      <c r="Z45">
        <v>0</v>
      </c>
      <c r="AA45" s="202">
        <v>0</v>
      </c>
      <c r="AB45" s="202">
        <v>7.79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2.48</v>
      </c>
      <c r="L46" s="202">
        <v>212</v>
      </c>
      <c r="M46" s="202">
        <v>27.22</v>
      </c>
      <c r="N46" s="202">
        <v>35.130000000000003</v>
      </c>
      <c r="O46" s="202">
        <v>0</v>
      </c>
      <c r="P46" s="202">
        <v>30.81</v>
      </c>
      <c r="Q46" s="202">
        <v>3.34</v>
      </c>
      <c r="R46" s="202">
        <v>3.45</v>
      </c>
      <c r="S46" s="202">
        <v>4.3</v>
      </c>
      <c r="T46" s="202">
        <v>0</v>
      </c>
      <c r="U46" s="202">
        <v>20.64</v>
      </c>
      <c r="V46" s="202">
        <v>2.93</v>
      </c>
      <c r="W46" s="202">
        <v>10.06</v>
      </c>
      <c r="X46" s="202">
        <v>41.89</v>
      </c>
      <c r="Y46" s="202">
        <v>0</v>
      </c>
      <c r="Z46">
        <v>0</v>
      </c>
      <c r="AA46" s="202">
        <v>0</v>
      </c>
      <c r="AB46" s="202">
        <v>7.79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2.48</v>
      </c>
      <c r="L47" s="202">
        <v>212</v>
      </c>
      <c r="M47" s="202">
        <v>27.22</v>
      </c>
      <c r="N47" s="202">
        <v>35.130000000000003</v>
      </c>
      <c r="O47" s="202">
        <v>0</v>
      </c>
      <c r="P47" s="202">
        <v>30.81</v>
      </c>
      <c r="Q47" s="202">
        <v>3.34</v>
      </c>
      <c r="R47" s="202">
        <v>3.45</v>
      </c>
      <c r="S47" s="202">
        <v>4.3</v>
      </c>
      <c r="T47" s="202">
        <v>0</v>
      </c>
      <c r="U47" s="202">
        <v>20.64</v>
      </c>
      <c r="V47" s="202">
        <v>2.93</v>
      </c>
      <c r="W47" s="202">
        <v>10.06</v>
      </c>
      <c r="X47" s="202">
        <v>41.89</v>
      </c>
      <c r="Y47" s="202">
        <v>0</v>
      </c>
      <c r="Z47">
        <v>0</v>
      </c>
      <c r="AA47" s="202">
        <v>0</v>
      </c>
      <c r="AB47" s="202">
        <v>7.79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2.48</v>
      </c>
      <c r="L48" s="202">
        <v>212</v>
      </c>
      <c r="M48" s="202">
        <v>27.22</v>
      </c>
      <c r="N48" s="202">
        <v>35.130000000000003</v>
      </c>
      <c r="O48" s="202">
        <v>0</v>
      </c>
      <c r="P48" s="202">
        <v>30.81</v>
      </c>
      <c r="Q48" s="202">
        <v>3.34</v>
      </c>
      <c r="R48" s="202">
        <v>3.45</v>
      </c>
      <c r="S48" s="202">
        <v>4.3</v>
      </c>
      <c r="T48" s="202">
        <v>0</v>
      </c>
      <c r="U48" s="202">
        <v>20.64</v>
      </c>
      <c r="V48" s="202">
        <v>2.93</v>
      </c>
      <c r="W48" s="202">
        <v>10.06</v>
      </c>
      <c r="X48" s="202">
        <v>41.89</v>
      </c>
      <c r="Y48" s="202">
        <v>0</v>
      </c>
      <c r="Z48">
        <v>0</v>
      </c>
      <c r="AA48" s="202">
        <v>0</v>
      </c>
      <c r="AB48" s="202">
        <v>7.79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2.48</v>
      </c>
      <c r="L49" s="202">
        <v>212</v>
      </c>
      <c r="M49" s="202">
        <v>27.22</v>
      </c>
      <c r="N49" s="202">
        <v>35.130000000000003</v>
      </c>
      <c r="O49" s="202">
        <v>0</v>
      </c>
      <c r="P49" s="202">
        <v>30.81</v>
      </c>
      <c r="Q49" s="202">
        <v>3.34</v>
      </c>
      <c r="R49" s="202">
        <v>3.45</v>
      </c>
      <c r="S49" s="202">
        <v>4.3</v>
      </c>
      <c r="T49" s="202">
        <v>0</v>
      </c>
      <c r="U49" s="202">
        <v>20.64</v>
      </c>
      <c r="V49" s="202">
        <v>2.93</v>
      </c>
      <c r="W49" s="202">
        <v>5.52</v>
      </c>
      <c r="X49" s="202">
        <v>24.12</v>
      </c>
      <c r="Y49" s="202">
        <v>0</v>
      </c>
      <c r="Z49">
        <v>0</v>
      </c>
      <c r="AA49" s="202">
        <v>0</v>
      </c>
      <c r="AB49" s="202">
        <v>7.79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2.48</v>
      </c>
      <c r="L50" s="202">
        <v>212</v>
      </c>
      <c r="M50" s="202">
        <v>27.22</v>
      </c>
      <c r="N50" s="202">
        <v>35.130000000000003</v>
      </c>
      <c r="O50" s="202">
        <v>0</v>
      </c>
      <c r="P50" s="202">
        <v>30.81</v>
      </c>
      <c r="Q50" s="202">
        <v>3.34</v>
      </c>
      <c r="R50" s="202">
        <v>3.45</v>
      </c>
      <c r="S50" s="202">
        <v>4.3</v>
      </c>
      <c r="T50" s="202">
        <v>0</v>
      </c>
      <c r="U50" s="202">
        <v>20.64</v>
      </c>
      <c r="V50" s="202">
        <v>2.93</v>
      </c>
      <c r="W50" s="202">
        <v>5.52</v>
      </c>
      <c r="X50" s="202">
        <v>24.12</v>
      </c>
      <c r="Y50" s="202">
        <v>0</v>
      </c>
      <c r="Z50">
        <v>0</v>
      </c>
      <c r="AA50" s="202">
        <v>0</v>
      </c>
      <c r="AB50" s="202">
        <v>7.79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2.48</v>
      </c>
      <c r="L51" s="202">
        <v>212</v>
      </c>
      <c r="M51" s="202">
        <v>27.22</v>
      </c>
      <c r="N51" s="202">
        <v>35.130000000000003</v>
      </c>
      <c r="O51" s="202">
        <v>0</v>
      </c>
      <c r="P51" s="202">
        <v>30.81</v>
      </c>
      <c r="Q51" s="202">
        <v>3.34</v>
      </c>
      <c r="R51" s="202">
        <v>3.45</v>
      </c>
      <c r="S51" s="202">
        <v>4.3</v>
      </c>
      <c r="T51" s="202">
        <v>0</v>
      </c>
      <c r="U51" s="202">
        <v>20.64</v>
      </c>
      <c r="V51" s="202">
        <v>2.93</v>
      </c>
      <c r="W51" s="202">
        <v>5.52</v>
      </c>
      <c r="X51" s="202">
        <v>24.12</v>
      </c>
      <c r="Y51" s="202">
        <v>0</v>
      </c>
      <c r="Z51">
        <v>0</v>
      </c>
      <c r="AA51" s="202">
        <v>0</v>
      </c>
      <c r="AB51" s="202">
        <v>7.79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2.48</v>
      </c>
      <c r="L52" s="202">
        <v>212</v>
      </c>
      <c r="M52" s="202">
        <v>27.22</v>
      </c>
      <c r="N52" s="202">
        <v>35.130000000000003</v>
      </c>
      <c r="O52" s="202">
        <v>0</v>
      </c>
      <c r="P52" s="202">
        <v>30.81</v>
      </c>
      <c r="Q52" s="202">
        <v>3.34</v>
      </c>
      <c r="R52" s="202">
        <v>3.45</v>
      </c>
      <c r="S52" s="202">
        <v>4.3</v>
      </c>
      <c r="T52" s="202">
        <v>0</v>
      </c>
      <c r="U52" s="202">
        <v>20.64</v>
      </c>
      <c r="V52" s="202">
        <v>2.93</v>
      </c>
      <c r="W52" s="202">
        <v>5.52</v>
      </c>
      <c r="X52" s="202">
        <v>24.12</v>
      </c>
      <c r="Y52" s="202">
        <v>0</v>
      </c>
      <c r="Z52">
        <v>0</v>
      </c>
      <c r="AA52" s="202">
        <v>0</v>
      </c>
      <c r="AB52" s="202">
        <v>7.24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2.48</v>
      </c>
      <c r="L53" s="202">
        <v>212</v>
      </c>
      <c r="M53" s="202">
        <v>27.22</v>
      </c>
      <c r="N53" s="202">
        <v>35.130000000000003</v>
      </c>
      <c r="O53" s="202">
        <v>0</v>
      </c>
      <c r="P53" s="202">
        <v>30.81</v>
      </c>
      <c r="Q53" s="202">
        <v>3.34</v>
      </c>
      <c r="R53" s="202">
        <v>3.45</v>
      </c>
      <c r="S53" s="202">
        <v>4.3</v>
      </c>
      <c r="T53" s="202">
        <v>0</v>
      </c>
      <c r="U53" s="202">
        <v>20.64</v>
      </c>
      <c r="V53" s="202">
        <v>2.93</v>
      </c>
      <c r="W53" s="202">
        <v>5.52</v>
      </c>
      <c r="X53" s="202">
        <v>24.12</v>
      </c>
      <c r="Y53" s="202">
        <v>0</v>
      </c>
      <c r="Z53">
        <v>0</v>
      </c>
      <c r="AA53" s="202">
        <v>0</v>
      </c>
      <c r="AB53" s="202">
        <v>7.24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7.71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2.48</v>
      </c>
      <c r="L54" s="202">
        <v>212</v>
      </c>
      <c r="M54" s="202">
        <v>27.22</v>
      </c>
      <c r="N54" s="202">
        <v>35.130000000000003</v>
      </c>
      <c r="O54" s="202">
        <v>0</v>
      </c>
      <c r="P54" s="202">
        <v>30.81</v>
      </c>
      <c r="Q54" s="202">
        <v>3.34</v>
      </c>
      <c r="R54" s="202">
        <v>3.45</v>
      </c>
      <c r="S54" s="202">
        <v>4.3</v>
      </c>
      <c r="T54" s="202">
        <v>0</v>
      </c>
      <c r="U54" s="202">
        <v>20.64</v>
      </c>
      <c r="V54" s="202">
        <v>2.93</v>
      </c>
      <c r="W54" s="202">
        <v>5.52</v>
      </c>
      <c r="X54" s="202">
        <v>24.12</v>
      </c>
      <c r="Y54" s="202">
        <v>0</v>
      </c>
      <c r="Z54">
        <v>0</v>
      </c>
      <c r="AA54" s="202">
        <v>0</v>
      </c>
      <c r="AB54" s="202">
        <v>6.68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7.71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2.48</v>
      </c>
      <c r="L55" s="202">
        <v>212</v>
      </c>
      <c r="M55" s="202">
        <v>27.22</v>
      </c>
      <c r="N55" s="202">
        <v>35.130000000000003</v>
      </c>
      <c r="O55" s="202">
        <v>0</v>
      </c>
      <c r="P55" s="202">
        <v>30.81</v>
      </c>
      <c r="Q55" s="202">
        <v>3.34</v>
      </c>
      <c r="R55" s="202">
        <v>3.45</v>
      </c>
      <c r="S55" s="202">
        <v>4.3</v>
      </c>
      <c r="T55" s="202">
        <v>0</v>
      </c>
      <c r="U55" s="202">
        <v>20.64</v>
      </c>
      <c r="V55" s="202">
        <v>2.93</v>
      </c>
      <c r="W55" s="202">
        <v>5.52</v>
      </c>
      <c r="X55" s="202">
        <v>24.12</v>
      </c>
      <c r="Y55" s="202">
        <v>0</v>
      </c>
      <c r="Z55">
        <v>0</v>
      </c>
      <c r="AA55" s="202">
        <v>0</v>
      </c>
      <c r="AB55" s="202">
        <v>6.68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7.71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2.48</v>
      </c>
      <c r="L56" s="202">
        <v>212</v>
      </c>
      <c r="M56" s="202">
        <v>27.22</v>
      </c>
      <c r="N56" s="202">
        <v>35.130000000000003</v>
      </c>
      <c r="O56" s="202">
        <v>0</v>
      </c>
      <c r="P56" s="202">
        <v>30.81</v>
      </c>
      <c r="Q56" s="202">
        <v>3.34</v>
      </c>
      <c r="R56" s="202">
        <v>3.45</v>
      </c>
      <c r="S56" s="202">
        <v>4.3</v>
      </c>
      <c r="T56" s="202">
        <v>0</v>
      </c>
      <c r="U56" s="202">
        <v>20.64</v>
      </c>
      <c r="V56" s="202">
        <v>2.93</v>
      </c>
      <c r="W56" s="202">
        <v>5.52</v>
      </c>
      <c r="X56" s="202">
        <v>24.12</v>
      </c>
      <c r="Y56" s="202">
        <v>0</v>
      </c>
      <c r="Z56">
        <v>0</v>
      </c>
      <c r="AA56" s="202">
        <v>0</v>
      </c>
      <c r="AB56" s="202">
        <v>6.68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7.71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2.48</v>
      </c>
      <c r="L57" s="202">
        <v>212</v>
      </c>
      <c r="M57" s="202">
        <v>27.22</v>
      </c>
      <c r="N57" s="202">
        <v>35.130000000000003</v>
      </c>
      <c r="O57" s="202">
        <v>0</v>
      </c>
      <c r="P57" s="202">
        <v>30.81</v>
      </c>
      <c r="Q57" s="202">
        <v>3.34</v>
      </c>
      <c r="R57" s="202">
        <v>3.45</v>
      </c>
      <c r="S57" s="202">
        <v>4.3</v>
      </c>
      <c r="T57" s="202">
        <v>0</v>
      </c>
      <c r="U57" s="202">
        <v>20.64</v>
      </c>
      <c r="V57" s="202">
        <v>2.93</v>
      </c>
      <c r="W57" s="202">
        <v>5.52</v>
      </c>
      <c r="X57" s="202">
        <v>24.12</v>
      </c>
      <c r="Y57" s="202">
        <v>0</v>
      </c>
      <c r="Z57">
        <v>0</v>
      </c>
      <c r="AA57" s="202">
        <v>0</v>
      </c>
      <c r="AB57" s="202">
        <v>6.68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7.71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2.48</v>
      </c>
      <c r="L58" s="202">
        <v>212</v>
      </c>
      <c r="M58" s="202">
        <v>27.22</v>
      </c>
      <c r="N58" s="202">
        <v>35.130000000000003</v>
      </c>
      <c r="O58" s="202">
        <v>0</v>
      </c>
      <c r="P58" s="202">
        <v>30.81</v>
      </c>
      <c r="Q58" s="202">
        <v>3.34</v>
      </c>
      <c r="R58" s="202">
        <v>3.45</v>
      </c>
      <c r="S58" s="202">
        <v>4.3</v>
      </c>
      <c r="T58" s="202">
        <v>0</v>
      </c>
      <c r="U58" s="202">
        <v>20.64</v>
      </c>
      <c r="V58" s="202">
        <v>2.93</v>
      </c>
      <c r="W58" s="202">
        <v>5.52</v>
      </c>
      <c r="X58" s="202">
        <v>24.12</v>
      </c>
      <c r="Y58" s="202">
        <v>0</v>
      </c>
      <c r="Z58">
        <v>0</v>
      </c>
      <c r="AA58" s="202">
        <v>0</v>
      </c>
      <c r="AB58" s="202">
        <v>6.68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7.71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2.48</v>
      </c>
      <c r="L59" s="202">
        <v>212</v>
      </c>
      <c r="M59" s="202">
        <v>27.22</v>
      </c>
      <c r="N59" s="202">
        <v>35.130000000000003</v>
      </c>
      <c r="O59" s="202">
        <v>0</v>
      </c>
      <c r="P59" s="202">
        <v>30.81</v>
      </c>
      <c r="Q59" s="202">
        <v>6.08</v>
      </c>
      <c r="R59" s="202">
        <v>6.27</v>
      </c>
      <c r="S59" s="202">
        <v>7.62</v>
      </c>
      <c r="T59" s="202">
        <v>0</v>
      </c>
      <c r="U59" s="202">
        <v>20.64</v>
      </c>
      <c r="V59" s="202">
        <v>5.31</v>
      </c>
      <c r="W59" s="202">
        <v>10.06</v>
      </c>
      <c r="X59" s="202">
        <v>41.89</v>
      </c>
      <c r="Y59" s="202">
        <v>0</v>
      </c>
      <c r="Z59">
        <v>0</v>
      </c>
      <c r="AA59" s="202">
        <v>0</v>
      </c>
      <c r="AB59" s="202">
        <v>6.68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19.28</v>
      </c>
      <c r="AQ59" s="202">
        <v>26.68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2.48</v>
      </c>
      <c r="L60" s="202">
        <v>212</v>
      </c>
      <c r="M60" s="202">
        <v>27.22</v>
      </c>
      <c r="N60" s="202">
        <v>35.130000000000003</v>
      </c>
      <c r="O60" s="202">
        <v>0</v>
      </c>
      <c r="P60" s="202">
        <v>30.81</v>
      </c>
      <c r="Q60" s="202">
        <v>3.34</v>
      </c>
      <c r="R60" s="202">
        <v>3.45</v>
      </c>
      <c r="S60" s="202">
        <v>4.3</v>
      </c>
      <c r="T60" s="202">
        <v>0</v>
      </c>
      <c r="U60" s="202">
        <v>20.64</v>
      </c>
      <c r="V60" s="202">
        <v>5.34</v>
      </c>
      <c r="W60" s="202">
        <v>10.06</v>
      </c>
      <c r="X60" s="202">
        <v>41.89</v>
      </c>
      <c r="Y60" s="202">
        <v>0</v>
      </c>
      <c r="Z60">
        <v>0</v>
      </c>
      <c r="AA60" s="202">
        <v>0</v>
      </c>
      <c r="AB60" s="202">
        <v>6.68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19.28</v>
      </c>
      <c r="AQ60" s="202">
        <v>26.68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2.48</v>
      </c>
      <c r="L61" s="202">
        <v>212</v>
      </c>
      <c r="M61" s="202">
        <v>27.22</v>
      </c>
      <c r="N61" s="202">
        <v>35.130000000000003</v>
      </c>
      <c r="O61" s="202">
        <v>0</v>
      </c>
      <c r="P61" s="202">
        <v>30.81</v>
      </c>
      <c r="Q61" s="202">
        <v>3.34</v>
      </c>
      <c r="R61" s="202">
        <v>3.45</v>
      </c>
      <c r="S61" s="202">
        <v>4.3</v>
      </c>
      <c r="T61" s="202">
        <v>0</v>
      </c>
      <c r="U61" s="202">
        <v>20.64</v>
      </c>
      <c r="V61" s="202">
        <v>2.93</v>
      </c>
      <c r="W61" s="202">
        <v>10.06</v>
      </c>
      <c r="X61" s="202">
        <v>41.89</v>
      </c>
      <c r="Y61" s="202">
        <v>0</v>
      </c>
      <c r="Z61">
        <v>0</v>
      </c>
      <c r="AA61" s="202">
        <v>0</v>
      </c>
      <c r="AB61" s="202">
        <v>6.68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7.71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2.48</v>
      </c>
      <c r="L62" s="202">
        <v>212</v>
      </c>
      <c r="M62" s="202">
        <v>27.22</v>
      </c>
      <c r="N62" s="202">
        <v>35.130000000000003</v>
      </c>
      <c r="O62" s="202">
        <v>0</v>
      </c>
      <c r="P62" s="202">
        <v>30.81</v>
      </c>
      <c r="Q62" s="202">
        <v>3.34</v>
      </c>
      <c r="R62" s="202">
        <v>3.45</v>
      </c>
      <c r="S62" s="202">
        <v>4.3</v>
      </c>
      <c r="T62" s="202">
        <v>0</v>
      </c>
      <c r="U62" s="202">
        <v>20.64</v>
      </c>
      <c r="V62" s="202">
        <v>2.93</v>
      </c>
      <c r="W62" s="202">
        <v>10.06</v>
      </c>
      <c r="X62" s="202">
        <v>41.89</v>
      </c>
      <c r="Y62" s="202">
        <v>0</v>
      </c>
      <c r="Z62">
        <v>0</v>
      </c>
      <c r="AA62" s="202">
        <v>0</v>
      </c>
      <c r="AB62" s="202">
        <v>6.68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7.71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2.48</v>
      </c>
      <c r="L63" s="202">
        <v>212</v>
      </c>
      <c r="M63" s="202">
        <v>27.22</v>
      </c>
      <c r="N63" s="202">
        <v>35.130000000000003</v>
      </c>
      <c r="O63" s="202">
        <v>0</v>
      </c>
      <c r="P63" s="202">
        <v>30.81</v>
      </c>
      <c r="Q63" s="202">
        <v>3.34</v>
      </c>
      <c r="R63" s="202">
        <v>3.45</v>
      </c>
      <c r="S63" s="202">
        <v>4.3</v>
      </c>
      <c r="T63" s="202">
        <v>0</v>
      </c>
      <c r="U63" s="202">
        <v>20.64</v>
      </c>
      <c r="V63" s="202">
        <v>2.93</v>
      </c>
      <c r="W63" s="202">
        <v>10.06</v>
      </c>
      <c r="X63" s="202">
        <v>41.89</v>
      </c>
      <c r="Y63" s="202">
        <v>0</v>
      </c>
      <c r="Z63">
        <v>0</v>
      </c>
      <c r="AA63" s="202">
        <v>0</v>
      </c>
      <c r="AB63" s="202">
        <v>6.68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19.28</v>
      </c>
      <c r="AQ63" s="202">
        <v>7.71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2.48</v>
      </c>
      <c r="L64" s="202">
        <v>212</v>
      </c>
      <c r="M64" s="202">
        <v>27.22</v>
      </c>
      <c r="N64" s="202">
        <v>35.130000000000003</v>
      </c>
      <c r="O64" s="202">
        <v>0</v>
      </c>
      <c r="P64" s="202">
        <v>30.81</v>
      </c>
      <c r="Q64" s="202">
        <v>6.08</v>
      </c>
      <c r="R64" s="202">
        <v>6.27</v>
      </c>
      <c r="S64" s="202">
        <v>7.81</v>
      </c>
      <c r="T64" s="202">
        <v>0</v>
      </c>
      <c r="U64" s="202">
        <v>20.64</v>
      </c>
      <c r="V64" s="202">
        <v>5.34</v>
      </c>
      <c r="W64" s="202">
        <v>10.06</v>
      </c>
      <c r="X64" s="202">
        <v>41.89</v>
      </c>
      <c r="Y64" s="202">
        <v>0</v>
      </c>
      <c r="Z64">
        <v>0</v>
      </c>
      <c r="AA64" s="202">
        <v>0</v>
      </c>
      <c r="AB64" s="202">
        <v>6.68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72.95</v>
      </c>
      <c r="AQ64" s="202">
        <v>26.68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2.48</v>
      </c>
      <c r="L65" s="202">
        <v>240</v>
      </c>
      <c r="M65" s="202">
        <v>27.22</v>
      </c>
      <c r="N65" s="202">
        <v>35.130000000000003</v>
      </c>
      <c r="O65" s="202">
        <v>0</v>
      </c>
      <c r="P65" s="202">
        <v>30.81</v>
      </c>
      <c r="Q65" s="202">
        <v>6.08</v>
      </c>
      <c r="R65" s="202">
        <v>6.27</v>
      </c>
      <c r="S65" s="202">
        <v>7.81</v>
      </c>
      <c r="T65" s="202">
        <v>0</v>
      </c>
      <c r="U65" s="202">
        <v>20.64</v>
      </c>
      <c r="V65" s="202">
        <v>5.34</v>
      </c>
      <c r="W65" s="202">
        <v>10.06</v>
      </c>
      <c r="X65" s="202">
        <v>41.89</v>
      </c>
      <c r="Y65" s="202">
        <v>0</v>
      </c>
      <c r="Z65">
        <v>0</v>
      </c>
      <c r="AA65" s="202">
        <v>0</v>
      </c>
      <c r="AB65" s="202">
        <v>6.68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75.150000000000006</v>
      </c>
      <c r="AQ65" s="202">
        <v>26.68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2.48</v>
      </c>
      <c r="L66" s="202">
        <v>300</v>
      </c>
      <c r="M66" s="202">
        <v>27.22</v>
      </c>
      <c r="N66" s="202">
        <v>35.130000000000003</v>
      </c>
      <c r="O66" s="202">
        <v>0</v>
      </c>
      <c r="P66" s="202">
        <v>30.81</v>
      </c>
      <c r="Q66" s="202">
        <v>6.08</v>
      </c>
      <c r="R66" s="202">
        <v>6.27</v>
      </c>
      <c r="S66" s="202">
        <v>7.81</v>
      </c>
      <c r="T66" s="202">
        <v>0</v>
      </c>
      <c r="U66" s="202">
        <v>20.64</v>
      </c>
      <c r="V66" s="202">
        <v>5.34</v>
      </c>
      <c r="W66" s="202">
        <v>10.06</v>
      </c>
      <c r="X66" s="202">
        <v>41.89</v>
      </c>
      <c r="Y66" s="202">
        <v>0</v>
      </c>
      <c r="Z66">
        <v>0</v>
      </c>
      <c r="AA66" s="202">
        <v>0</v>
      </c>
      <c r="AB66" s="202">
        <v>6.68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75.150000000000006</v>
      </c>
      <c r="AQ66" s="202">
        <v>26.68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2.48</v>
      </c>
      <c r="L67" s="202">
        <v>360</v>
      </c>
      <c r="M67" s="202">
        <v>27.22</v>
      </c>
      <c r="N67" s="202">
        <v>35.130000000000003</v>
      </c>
      <c r="O67" s="202">
        <v>0</v>
      </c>
      <c r="P67" s="202">
        <v>30.81</v>
      </c>
      <c r="Q67" s="202">
        <v>6.08</v>
      </c>
      <c r="R67" s="202">
        <v>6.27</v>
      </c>
      <c r="S67" s="202">
        <v>7.81</v>
      </c>
      <c r="T67" s="202">
        <v>0</v>
      </c>
      <c r="U67" s="202">
        <v>20.64</v>
      </c>
      <c r="V67" s="202">
        <v>5.34</v>
      </c>
      <c r="W67" s="202">
        <v>10.06</v>
      </c>
      <c r="X67" s="202">
        <v>41.89</v>
      </c>
      <c r="Y67" s="202">
        <v>0</v>
      </c>
      <c r="Z67">
        <v>0</v>
      </c>
      <c r="AA67" s="202">
        <v>0</v>
      </c>
      <c r="AB67" s="202">
        <v>6.68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75.150000000000006</v>
      </c>
      <c r="AQ67" s="202">
        <v>26.68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2.48</v>
      </c>
      <c r="L68" s="202">
        <v>372.32</v>
      </c>
      <c r="M68" s="202">
        <v>27.22</v>
      </c>
      <c r="N68" s="202">
        <v>35.130000000000003</v>
      </c>
      <c r="O68" s="202">
        <v>0</v>
      </c>
      <c r="P68" s="202">
        <v>30.81</v>
      </c>
      <c r="Q68" s="202">
        <v>6.08</v>
      </c>
      <c r="R68" s="202">
        <v>6.27</v>
      </c>
      <c r="S68" s="202">
        <v>7.81</v>
      </c>
      <c r="T68" s="202">
        <v>0</v>
      </c>
      <c r="U68" s="202">
        <v>20.64</v>
      </c>
      <c r="V68" s="202">
        <v>5.34</v>
      </c>
      <c r="W68" s="202">
        <v>10.06</v>
      </c>
      <c r="X68" s="202">
        <v>41.89</v>
      </c>
      <c r="Y68" s="202">
        <v>0</v>
      </c>
      <c r="Z68">
        <v>0</v>
      </c>
      <c r="AA68" s="202">
        <v>0</v>
      </c>
      <c r="AB68" s="202">
        <v>6.68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75.150000000000006</v>
      </c>
      <c r="AQ68" s="202">
        <v>26.68</v>
      </c>
      <c r="AR68" s="202">
        <v>23.16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4.51</v>
      </c>
      <c r="L69" s="202">
        <v>372.32</v>
      </c>
      <c r="M69" s="202">
        <v>27.22</v>
      </c>
      <c r="N69" s="202">
        <v>35.130000000000003</v>
      </c>
      <c r="O69" s="202">
        <v>0</v>
      </c>
      <c r="P69" s="202">
        <v>30.81</v>
      </c>
      <c r="Q69" s="202">
        <v>6.08</v>
      </c>
      <c r="R69" s="202">
        <v>6.27</v>
      </c>
      <c r="S69" s="202">
        <v>7.81</v>
      </c>
      <c r="T69" s="202">
        <v>0</v>
      </c>
      <c r="U69" s="202">
        <v>20.64</v>
      </c>
      <c r="V69" s="202">
        <v>5.34</v>
      </c>
      <c r="W69" s="202">
        <v>10.06</v>
      </c>
      <c r="X69" s="202">
        <v>41.89</v>
      </c>
      <c r="Y69" s="202">
        <v>0</v>
      </c>
      <c r="Z69">
        <v>0</v>
      </c>
      <c r="AA69" s="202">
        <v>0</v>
      </c>
      <c r="AB69" s="202">
        <v>6.68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75.150000000000006</v>
      </c>
      <c r="AQ69" s="202">
        <v>26.68</v>
      </c>
      <c r="AR69" s="202">
        <v>16.63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4.51</v>
      </c>
      <c r="L70" s="202">
        <v>372.32</v>
      </c>
      <c r="M70" s="202">
        <v>27.22</v>
      </c>
      <c r="N70" s="202">
        <v>35.130000000000003</v>
      </c>
      <c r="O70" s="202">
        <v>0</v>
      </c>
      <c r="P70" s="202">
        <v>30.81</v>
      </c>
      <c r="Q70" s="202">
        <v>6.08</v>
      </c>
      <c r="R70" s="202">
        <v>6.27</v>
      </c>
      <c r="S70" s="202">
        <v>7.81</v>
      </c>
      <c r="T70" s="202">
        <v>0</v>
      </c>
      <c r="U70" s="202">
        <v>20.64</v>
      </c>
      <c r="V70" s="202">
        <v>5.34</v>
      </c>
      <c r="W70" s="202">
        <v>10.06</v>
      </c>
      <c r="X70" s="202">
        <v>41.89</v>
      </c>
      <c r="Y70" s="202">
        <v>0</v>
      </c>
      <c r="Z70">
        <v>0</v>
      </c>
      <c r="AA70" s="202">
        <v>0</v>
      </c>
      <c r="AB70" s="202">
        <v>6.68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75.150000000000006</v>
      </c>
      <c r="AQ70" s="202">
        <v>26.68</v>
      </c>
      <c r="AR70" s="202">
        <v>10.42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4.51</v>
      </c>
      <c r="L71" s="202">
        <v>372.32</v>
      </c>
      <c r="M71" s="202">
        <v>27.22</v>
      </c>
      <c r="N71" s="202">
        <v>35.130000000000003</v>
      </c>
      <c r="O71" s="202">
        <v>0</v>
      </c>
      <c r="P71" s="202">
        <v>30.81</v>
      </c>
      <c r="Q71" s="202">
        <v>6.08</v>
      </c>
      <c r="R71" s="202">
        <v>6.27</v>
      </c>
      <c r="S71" s="202">
        <v>7.81</v>
      </c>
      <c r="T71" s="202">
        <v>0</v>
      </c>
      <c r="U71" s="202">
        <v>20.64</v>
      </c>
      <c r="V71" s="202">
        <v>5.34</v>
      </c>
      <c r="W71" s="202">
        <v>10.06</v>
      </c>
      <c r="X71" s="202">
        <v>41.89</v>
      </c>
      <c r="Y71" s="202">
        <v>0</v>
      </c>
      <c r="Z71">
        <v>0</v>
      </c>
      <c r="AA71" s="202">
        <v>0</v>
      </c>
      <c r="AB71" s="202">
        <v>6.68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67.430000000000007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75.150000000000006</v>
      </c>
      <c r="AQ71" s="202">
        <v>26.68</v>
      </c>
      <c r="AR71" s="202">
        <v>4.78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</v>
      </c>
      <c r="L72" s="202">
        <v>372.32</v>
      </c>
      <c r="M72" s="202">
        <v>27.22</v>
      </c>
      <c r="N72" s="202">
        <v>35.130000000000003</v>
      </c>
      <c r="O72" s="202">
        <v>0</v>
      </c>
      <c r="P72" s="202">
        <v>30.81</v>
      </c>
      <c r="Q72" s="202">
        <v>6.08</v>
      </c>
      <c r="R72" s="202">
        <v>6.27</v>
      </c>
      <c r="S72" s="202">
        <v>7.81</v>
      </c>
      <c r="T72" s="202">
        <v>0</v>
      </c>
      <c r="U72" s="202">
        <v>20.64</v>
      </c>
      <c r="V72" s="202">
        <v>5.34</v>
      </c>
      <c r="W72" s="202">
        <v>10.06</v>
      </c>
      <c r="X72" s="202">
        <v>41.89</v>
      </c>
      <c r="Y72" s="202">
        <v>0</v>
      </c>
      <c r="Z72">
        <v>0</v>
      </c>
      <c r="AA72" s="202">
        <v>0</v>
      </c>
      <c r="AB72" s="202">
        <v>6.68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67.430000000000007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75.150000000000006</v>
      </c>
      <c r="AQ72" s="202">
        <v>26.68</v>
      </c>
      <c r="AR72" s="202">
        <v>1.7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</v>
      </c>
      <c r="L73" s="202">
        <v>372.32</v>
      </c>
      <c r="M73" s="202">
        <v>27.22</v>
      </c>
      <c r="N73" s="202">
        <v>35.130000000000003</v>
      </c>
      <c r="O73" s="202">
        <v>0</v>
      </c>
      <c r="P73" s="202">
        <v>30.81</v>
      </c>
      <c r="Q73" s="202">
        <v>6.08</v>
      </c>
      <c r="R73" s="202">
        <v>6.27</v>
      </c>
      <c r="S73" s="202">
        <v>7.81</v>
      </c>
      <c r="T73" s="202">
        <v>0</v>
      </c>
      <c r="U73" s="202">
        <v>20.64</v>
      </c>
      <c r="V73" s="202">
        <v>5.34</v>
      </c>
      <c r="W73" s="202">
        <v>10.06</v>
      </c>
      <c r="X73" s="202">
        <v>41.89</v>
      </c>
      <c r="Y73" s="202">
        <v>0</v>
      </c>
      <c r="Z73">
        <v>0</v>
      </c>
      <c r="AA73" s="202">
        <v>0</v>
      </c>
      <c r="AB73" s="202">
        <v>7.24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67.430000000000007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75.150000000000006</v>
      </c>
      <c r="AQ73" s="202">
        <v>26.68</v>
      </c>
      <c r="AR73" s="202">
        <v>0.72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</v>
      </c>
      <c r="L74" s="202">
        <v>372.32</v>
      </c>
      <c r="M74" s="202">
        <v>27.22</v>
      </c>
      <c r="N74" s="202">
        <v>35.130000000000003</v>
      </c>
      <c r="O74" s="202">
        <v>0</v>
      </c>
      <c r="P74" s="202">
        <v>30.81</v>
      </c>
      <c r="Q74" s="202">
        <v>6.08</v>
      </c>
      <c r="R74" s="202">
        <v>6.27</v>
      </c>
      <c r="S74" s="202">
        <v>7.81</v>
      </c>
      <c r="T74" s="202">
        <v>0</v>
      </c>
      <c r="U74" s="202">
        <v>20.64</v>
      </c>
      <c r="V74" s="202">
        <v>5.34</v>
      </c>
      <c r="W74" s="202">
        <v>10.06</v>
      </c>
      <c r="X74" s="202">
        <v>41.89</v>
      </c>
      <c r="Y74" s="202">
        <v>0</v>
      </c>
      <c r="Z74">
        <v>0</v>
      </c>
      <c r="AA74" s="202">
        <v>0</v>
      </c>
      <c r="AB74" s="202">
        <v>7.24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67.430000000000007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75.150000000000006</v>
      </c>
      <c r="AQ74" s="202">
        <v>26.68</v>
      </c>
      <c r="AR74" s="202">
        <v>0.4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</v>
      </c>
      <c r="L75" s="202">
        <v>372.32</v>
      </c>
      <c r="M75" s="202">
        <v>27.22</v>
      </c>
      <c r="N75" s="202">
        <v>35.130000000000003</v>
      </c>
      <c r="O75" s="202">
        <v>0</v>
      </c>
      <c r="P75" s="202">
        <v>30.81</v>
      </c>
      <c r="Q75" s="202">
        <v>6.08</v>
      </c>
      <c r="R75" s="202">
        <v>6.27</v>
      </c>
      <c r="S75" s="202">
        <v>7.81</v>
      </c>
      <c r="T75" s="202">
        <v>0</v>
      </c>
      <c r="U75" s="202">
        <v>20.64</v>
      </c>
      <c r="V75" s="202">
        <v>5.34</v>
      </c>
      <c r="W75" s="202">
        <v>10.06</v>
      </c>
      <c r="X75" s="202">
        <v>41.89</v>
      </c>
      <c r="Y75" s="202">
        <v>0</v>
      </c>
      <c r="Z75">
        <v>0</v>
      </c>
      <c r="AA75" s="202">
        <v>0</v>
      </c>
      <c r="AB75" s="202">
        <v>7.24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68.52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75.150000000000006</v>
      </c>
      <c r="AQ75" s="202">
        <v>26.68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</v>
      </c>
      <c r="L76" s="202">
        <v>372.32</v>
      </c>
      <c r="M76" s="202">
        <v>27.22</v>
      </c>
      <c r="N76" s="202">
        <v>35.130000000000003</v>
      </c>
      <c r="O76" s="202">
        <v>0</v>
      </c>
      <c r="P76" s="202">
        <v>30.81</v>
      </c>
      <c r="Q76" s="202">
        <v>6.08</v>
      </c>
      <c r="R76" s="202">
        <v>6.27</v>
      </c>
      <c r="S76" s="202">
        <v>7.81</v>
      </c>
      <c r="T76" s="202">
        <v>0</v>
      </c>
      <c r="U76" s="202">
        <v>20.64</v>
      </c>
      <c r="V76" s="202">
        <v>5.34</v>
      </c>
      <c r="W76" s="202">
        <v>10.06</v>
      </c>
      <c r="X76" s="202">
        <v>41.89</v>
      </c>
      <c r="Y76" s="202">
        <v>0</v>
      </c>
      <c r="Z76">
        <v>0</v>
      </c>
      <c r="AA76" s="202">
        <v>0</v>
      </c>
      <c r="AB76" s="202">
        <v>7.24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68.52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75.150000000000006</v>
      </c>
      <c r="AQ76" s="202">
        <v>26.68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372.32</v>
      </c>
      <c r="M77" s="202">
        <v>27.22</v>
      </c>
      <c r="N77" s="202">
        <v>35.130000000000003</v>
      </c>
      <c r="O77" s="202">
        <v>0</v>
      </c>
      <c r="P77" s="202">
        <v>30.81</v>
      </c>
      <c r="Q77" s="202">
        <v>6.08</v>
      </c>
      <c r="R77" s="202">
        <v>6.27</v>
      </c>
      <c r="S77" s="202">
        <v>7.81</v>
      </c>
      <c r="T77" s="202">
        <v>0</v>
      </c>
      <c r="U77" s="202">
        <v>20.64</v>
      </c>
      <c r="V77" s="202">
        <v>5.34</v>
      </c>
      <c r="W77" s="202">
        <v>10.06</v>
      </c>
      <c r="X77" s="202">
        <v>41.89</v>
      </c>
      <c r="Y77" s="202">
        <v>0</v>
      </c>
      <c r="Z77">
        <v>0</v>
      </c>
      <c r="AA77" s="202">
        <v>0</v>
      </c>
      <c r="AB77" s="202">
        <v>7.24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68.52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75.150000000000006</v>
      </c>
      <c r="AQ77" s="202">
        <v>26.68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372.32</v>
      </c>
      <c r="M78" s="202">
        <v>27.22</v>
      </c>
      <c r="N78" s="202">
        <v>35.130000000000003</v>
      </c>
      <c r="O78" s="202">
        <v>0</v>
      </c>
      <c r="P78" s="202">
        <v>30.81</v>
      </c>
      <c r="Q78" s="202">
        <v>6.08</v>
      </c>
      <c r="R78" s="202">
        <v>6.27</v>
      </c>
      <c r="S78" s="202">
        <v>7.81</v>
      </c>
      <c r="T78" s="202">
        <v>0</v>
      </c>
      <c r="U78" s="202">
        <v>20.64</v>
      </c>
      <c r="V78" s="202">
        <v>5.34</v>
      </c>
      <c r="W78" s="202">
        <v>10.06</v>
      </c>
      <c r="X78" s="202">
        <v>41.89</v>
      </c>
      <c r="Y78" s="202">
        <v>0</v>
      </c>
      <c r="Z78">
        <v>0</v>
      </c>
      <c r="AA78" s="202">
        <v>0</v>
      </c>
      <c r="AB78" s="202">
        <v>7.24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68.52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75.150000000000006</v>
      </c>
      <c r="AQ78" s="202">
        <v>26.68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372.32</v>
      </c>
      <c r="M79" s="202">
        <v>27.22</v>
      </c>
      <c r="N79" s="202">
        <v>35.130000000000003</v>
      </c>
      <c r="O79" s="202">
        <v>0</v>
      </c>
      <c r="P79" s="202">
        <v>30.81</v>
      </c>
      <c r="Q79" s="202">
        <v>6.08</v>
      </c>
      <c r="R79" s="202">
        <v>6.27</v>
      </c>
      <c r="S79" s="202">
        <v>7.81</v>
      </c>
      <c r="T79" s="202">
        <v>0</v>
      </c>
      <c r="U79" s="202">
        <v>20.64</v>
      </c>
      <c r="V79" s="202">
        <v>5.34</v>
      </c>
      <c r="W79" s="202">
        <v>10.06</v>
      </c>
      <c r="X79" s="202">
        <v>41.89</v>
      </c>
      <c r="Y79" s="202">
        <v>0</v>
      </c>
      <c r="Z79">
        <v>0</v>
      </c>
      <c r="AA79" s="202">
        <v>0</v>
      </c>
      <c r="AB79" s="202">
        <v>7.24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75.150000000000006</v>
      </c>
      <c r="AQ79" s="202">
        <v>26.68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372.32</v>
      </c>
      <c r="M80" s="202">
        <v>27.22</v>
      </c>
      <c r="N80" s="202">
        <v>35.130000000000003</v>
      </c>
      <c r="O80" s="202">
        <v>0</v>
      </c>
      <c r="P80" s="202">
        <v>30.81</v>
      </c>
      <c r="Q80" s="202">
        <v>6.08</v>
      </c>
      <c r="R80" s="202">
        <v>6.27</v>
      </c>
      <c r="S80" s="202">
        <v>7.81</v>
      </c>
      <c r="T80" s="202">
        <v>0</v>
      </c>
      <c r="U80" s="202">
        <v>20.64</v>
      </c>
      <c r="V80" s="202">
        <v>5.34</v>
      </c>
      <c r="W80" s="202">
        <v>10.06</v>
      </c>
      <c r="X80" s="202">
        <v>41.89</v>
      </c>
      <c r="Y80" s="202">
        <v>0</v>
      </c>
      <c r="Z80">
        <v>0</v>
      </c>
      <c r="AA80" s="202">
        <v>0</v>
      </c>
      <c r="AB80" s="202">
        <v>7.24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75.150000000000006</v>
      </c>
      <c r="AQ80" s="202">
        <v>26.68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</v>
      </c>
      <c r="L81" s="202">
        <v>371.18</v>
      </c>
      <c r="M81" s="202">
        <v>27.22</v>
      </c>
      <c r="N81" s="202">
        <v>35.130000000000003</v>
      </c>
      <c r="O81" s="202">
        <v>0</v>
      </c>
      <c r="P81" s="202">
        <v>30.81</v>
      </c>
      <c r="Q81" s="202">
        <v>6.08</v>
      </c>
      <c r="R81" s="202">
        <v>6.27</v>
      </c>
      <c r="S81" s="202">
        <v>7.81</v>
      </c>
      <c r="T81" s="202">
        <v>0</v>
      </c>
      <c r="U81" s="202">
        <v>20.64</v>
      </c>
      <c r="V81" s="202">
        <v>5.34</v>
      </c>
      <c r="W81" s="202">
        <v>10.06</v>
      </c>
      <c r="X81" s="202">
        <v>41.89</v>
      </c>
      <c r="Y81" s="202">
        <v>0</v>
      </c>
      <c r="Z81">
        <v>0</v>
      </c>
      <c r="AA81" s="202">
        <v>0</v>
      </c>
      <c r="AB81" s="202">
        <v>7.24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75.150000000000006</v>
      </c>
      <c r="AQ81" s="202">
        <v>26.68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2.48</v>
      </c>
      <c r="L82" s="202">
        <v>371.18</v>
      </c>
      <c r="M82" s="202">
        <v>27.22</v>
      </c>
      <c r="N82" s="202">
        <v>35.130000000000003</v>
      </c>
      <c r="O82" s="202">
        <v>0</v>
      </c>
      <c r="P82" s="202">
        <v>30.81</v>
      </c>
      <c r="Q82" s="202">
        <v>6.08</v>
      </c>
      <c r="R82" s="202">
        <v>6.27</v>
      </c>
      <c r="S82" s="202">
        <v>7.81</v>
      </c>
      <c r="T82" s="202">
        <v>0</v>
      </c>
      <c r="U82" s="202">
        <v>20.64</v>
      </c>
      <c r="V82" s="202">
        <v>5.34</v>
      </c>
      <c r="W82" s="202">
        <v>10.06</v>
      </c>
      <c r="X82" s="202">
        <v>41.89</v>
      </c>
      <c r="Y82" s="202">
        <v>0</v>
      </c>
      <c r="Z82">
        <v>0</v>
      </c>
      <c r="AA82" s="202">
        <v>0</v>
      </c>
      <c r="AB82" s="202">
        <v>7.24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75.150000000000006</v>
      </c>
      <c r="AQ82" s="202">
        <v>26.68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2.48</v>
      </c>
      <c r="L83" s="202">
        <v>327.79</v>
      </c>
      <c r="M83" s="202">
        <v>27.22</v>
      </c>
      <c r="N83" s="202">
        <v>35.130000000000003</v>
      </c>
      <c r="O83" s="202">
        <v>0</v>
      </c>
      <c r="P83" s="202">
        <v>30.81</v>
      </c>
      <c r="Q83" s="202">
        <v>6.08</v>
      </c>
      <c r="R83" s="202">
        <v>6.27</v>
      </c>
      <c r="S83" s="202">
        <v>7.81</v>
      </c>
      <c r="T83" s="202">
        <v>0</v>
      </c>
      <c r="U83" s="202">
        <v>20.64</v>
      </c>
      <c r="V83" s="202">
        <v>5.34</v>
      </c>
      <c r="W83" s="202">
        <v>10.06</v>
      </c>
      <c r="X83" s="202">
        <v>41.89</v>
      </c>
      <c r="Y83" s="202">
        <v>0</v>
      </c>
      <c r="Z83">
        <v>0</v>
      </c>
      <c r="AA83" s="202">
        <v>0</v>
      </c>
      <c r="AB83" s="202">
        <v>7.24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75.150000000000006</v>
      </c>
      <c r="AQ83" s="202">
        <v>26.68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2.48</v>
      </c>
      <c r="L84" s="202">
        <v>300</v>
      </c>
      <c r="M84" s="202">
        <v>27.22</v>
      </c>
      <c r="N84" s="202">
        <v>35.130000000000003</v>
      </c>
      <c r="O84" s="202">
        <v>0</v>
      </c>
      <c r="P84" s="202">
        <v>30.81</v>
      </c>
      <c r="Q84" s="202">
        <v>6.08</v>
      </c>
      <c r="R84" s="202">
        <v>6.27</v>
      </c>
      <c r="S84" s="202">
        <v>7.81</v>
      </c>
      <c r="T84" s="202">
        <v>0</v>
      </c>
      <c r="U84" s="202">
        <v>20.64</v>
      </c>
      <c r="V84" s="202">
        <v>5.34</v>
      </c>
      <c r="W84" s="202">
        <v>10.06</v>
      </c>
      <c r="X84" s="202">
        <v>41.89</v>
      </c>
      <c r="Y84" s="202">
        <v>0</v>
      </c>
      <c r="Z84">
        <v>0</v>
      </c>
      <c r="AA84" s="202">
        <v>0</v>
      </c>
      <c r="AB84" s="202">
        <v>7.24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75.150000000000006</v>
      </c>
      <c r="AQ84" s="202">
        <v>26.68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2.48</v>
      </c>
      <c r="L85" s="202">
        <v>280</v>
      </c>
      <c r="M85" s="202">
        <v>27.22</v>
      </c>
      <c r="N85" s="202">
        <v>35.130000000000003</v>
      </c>
      <c r="O85" s="202">
        <v>0</v>
      </c>
      <c r="P85" s="202">
        <v>30.81</v>
      </c>
      <c r="Q85" s="202">
        <v>6.08</v>
      </c>
      <c r="R85" s="202">
        <v>6.27</v>
      </c>
      <c r="S85" s="202">
        <v>7.81</v>
      </c>
      <c r="T85" s="202">
        <v>0</v>
      </c>
      <c r="U85" s="202">
        <v>20.64</v>
      </c>
      <c r="V85" s="202">
        <v>5.34</v>
      </c>
      <c r="W85" s="202">
        <v>10.06</v>
      </c>
      <c r="X85" s="202">
        <v>41.89</v>
      </c>
      <c r="Y85" s="202">
        <v>0</v>
      </c>
      <c r="Z85">
        <v>0</v>
      </c>
      <c r="AA85" s="202">
        <v>0</v>
      </c>
      <c r="AB85" s="202">
        <v>7.24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75.150000000000006</v>
      </c>
      <c r="AQ85" s="202">
        <v>26.68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2.48</v>
      </c>
      <c r="L86" s="202">
        <v>250</v>
      </c>
      <c r="M86" s="202">
        <v>27.22</v>
      </c>
      <c r="N86" s="202">
        <v>35.130000000000003</v>
      </c>
      <c r="O86" s="202">
        <v>0</v>
      </c>
      <c r="P86" s="202">
        <v>30.81</v>
      </c>
      <c r="Q86" s="202">
        <v>6.08</v>
      </c>
      <c r="R86" s="202">
        <v>6.27</v>
      </c>
      <c r="S86" s="202">
        <v>7.81</v>
      </c>
      <c r="T86" s="202">
        <v>0</v>
      </c>
      <c r="U86" s="202">
        <v>20.64</v>
      </c>
      <c r="V86" s="202">
        <v>5.34</v>
      </c>
      <c r="W86" s="202">
        <v>10.06</v>
      </c>
      <c r="X86" s="202">
        <v>41.89</v>
      </c>
      <c r="Y86" s="202">
        <v>0</v>
      </c>
      <c r="Z86">
        <v>0</v>
      </c>
      <c r="AA86" s="202">
        <v>0</v>
      </c>
      <c r="AB86" s="202">
        <v>7.24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75.150000000000006</v>
      </c>
      <c r="AQ86" s="202">
        <v>26.68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2.48</v>
      </c>
      <c r="L87" s="202">
        <v>204.39</v>
      </c>
      <c r="M87" s="202">
        <v>27.22</v>
      </c>
      <c r="N87" s="202">
        <v>35.130000000000003</v>
      </c>
      <c r="O87" s="202">
        <v>0</v>
      </c>
      <c r="P87" s="202">
        <v>30.81</v>
      </c>
      <c r="Q87" s="202">
        <v>6.08</v>
      </c>
      <c r="R87" s="202">
        <v>6.27</v>
      </c>
      <c r="S87" s="202">
        <v>7.81</v>
      </c>
      <c r="T87" s="202">
        <v>0</v>
      </c>
      <c r="U87" s="202">
        <v>20.64</v>
      </c>
      <c r="V87" s="202">
        <v>5.34</v>
      </c>
      <c r="W87" s="202">
        <v>10.06</v>
      </c>
      <c r="X87" s="202">
        <v>41.89</v>
      </c>
      <c r="Y87" s="202">
        <v>0</v>
      </c>
      <c r="Z87">
        <v>0</v>
      </c>
      <c r="AA87" s="202">
        <v>0</v>
      </c>
      <c r="AB87" s="202">
        <v>7.79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75.150000000000006</v>
      </c>
      <c r="AQ87" s="202">
        <v>26.68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2.48</v>
      </c>
      <c r="L88" s="202">
        <v>204.39</v>
      </c>
      <c r="M88" s="202">
        <v>27.22</v>
      </c>
      <c r="N88" s="202">
        <v>35.130000000000003</v>
      </c>
      <c r="O88" s="202">
        <v>0</v>
      </c>
      <c r="P88" s="202">
        <v>30.81</v>
      </c>
      <c r="Q88" s="202">
        <v>6.08</v>
      </c>
      <c r="R88" s="202">
        <v>6.27</v>
      </c>
      <c r="S88" s="202">
        <v>7.81</v>
      </c>
      <c r="T88" s="202">
        <v>0</v>
      </c>
      <c r="U88" s="202">
        <v>20.64</v>
      </c>
      <c r="V88" s="202">
        <v>5.34</v>
      </c>
      <c r="W88" s="202">
        <v>10.06</v>
      </c>
      <c r="X88" s="202">
        <v>41.89</v>
      </c>
      <c r="Y88" s="202">
        <v>0</v>
      </c>
      <c r="Z88">
        <v>0</v>
      </c>
      <c r="AA88" s="202">
        <v>0</v>
      </c>
      <c r="AB88" s="202">
        <v>7.79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75.150000000000006</v>
      </c>
      <c r="AQ88" s="202">
        <v>26.68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2.48</v>
      </c>
      <c r="L89" s="202">
        <v>204.39</v>
      </c>
      <c r="M89" s="202">
        <v>27.22</v>
      </c>
      <c r="N89" s="202">
        <v>35.130000000000003</v>
      </c>
      <c r="O89" s="202">
        <v>0</v>
      </c>
      <c r="P89" s="202">
        <v>30.81</v>
      </c>
      <c r="Q89" s="202">
        <v>6.08</v>
      </c>
      <c r="R89" s="202">
        <v>6.27</v>
      </c>
      <c r="S89" s="202">
        <v>7.81</v>
      </c>
      <c r="T89" s="202">
        <v>0</v>
      </c>
      <c r="U89" s="202">
        <v>22.4</v>
      </c>
      <c r="V89" s="202">
        <v>5.34</v>
      </c>
      <c r="W89" s="202">
        <v>10.06</v>
      </c>
      <c r="X89" s="202">
        <v>41.89</v>
      </c>
      <c r="Y89" s="202">
        <v>0</v>
      </c>
      <c r="Z89">
        <v>0</v>
      </c>
      <c r="AA89" s="202">
        <v>0</v>
      </c>
      <c r="AB89" s="202">
        <v>7.79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75.150000000000006</v>
      </c>
      <c r="AQ89" s="202">
        <v>26.68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2.48</v>
      </c>
      <c r="L90" s="202">
        <v>204.39</v>
      </c>
      <c r="M90" s="202">
        <v>27.22</v>
      </c>
      <c r="N90" s="202">
        <v>35.130000000000003</v>
      </c>
      <c r="O90" s="202">
        <v>0</v>
      </c>
      <c r="P90" s="202">
        <v>30.81</v>
      </c>
      <c r="Q90" s="202">
        <v>6.08</v>
      </c>
      <c r="R90" s="202">
        <v>6.27</v>
      </c>
      <c r="S90" s="202">
        <v>7.81</v>
      </c>
      <c r="T90" s="202">
        <v>0</v>
      </c>
      <c r="U90" s="202">
        <v>23.9</v>
      </c>
      <c r="V90" s="202">
        <v>5.34</v>
      </c>
      <c r="W90" s="202">
        <v>10.06</v>
      </c>
      <c r="X90" s="202">
        <v>41.89</v>
      </c>
      <c r="Y90" s="202">
        <v>0</v>
      </c>
      <c r="Z90">
        <v>0</v>
      </c>
      <c r="AA90" s="202">
        <v>0</v>
      </c>
      <c r="AB90" s="202">
        <v>7.79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75.150000000000006</v>
      </c>
      <c r="AQ90" s="202">
        <v>26.68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2.48</v>
      </c>
      <c r="L91" s="202">
        <v>212</v>
      </c>
      <c r="M91" s="202">
        <v>27.22</v>
      </c>
      <c r="N91" s="202">
        <v>35.130000000000003</v>
      </c>
      <c r="O91" s="202">
        <v>0</v>
      </c>
      <c r="P91" s="202">
        <v>30.81</v>
      </c>
      <c r="Q91" s="202">
        <v>6.08</v>
      </c>
      <c r="R91" s="202">
        <v>6.27</v>
      </c>
      <c r="S91" s="202">
        <v>7.81</v>
      </c>
      <c r="T91" s="202">
        <v>0</v>
      </c>
      <c r="U91" s="202">
        <v>24.44</v>
      </c>
      <c r="V91" s="202">
        <v>5.34</v>
      </c>
      <c r="W91" s="202">
        <v>10.06</v>
      </c>
      <c r="X91" s="202">
        <v>41.89</v>
      </c>
      <c r="Y91" s="202">
        <v>0</v>
      </c>
      <c r="Z91">
        <v>0</v>
      </c>
      <c r="AA91" s="202">
        <v>0</v>
      </c>
      <c r="AB91" s="202">
        <v>7.79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75.150000000000006</v>
      </c>
      <c r="AQ91" s="202">
        <v>26.68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2.48</v>
      </c>
      <c r="L92" s="202">
        <v>212</v>
      </c>
      <c r="M92" s="202">
        <v>27.22</v>
      </c>
      <c r="N92" s="202">
        <v>35.130000000000003</v>
      </c>
      <c r="O92" s="202">
        <v>0</v>
      </c>
      <c r="P92" s="202">
        <v>30.81</v>
      </c>
      <c r="Q92" s="202">
        <v>6.08</v>
      </c>
      <c r="R92" s="202">
        <v>6.27</v>
      </c>
      <c r="S92" s="202">
        <v>7.81</v>
      </c>
      <c r="T92" s="202">
        <v>0</v>
      </c>
      <c r="U92" s="202">
        <v>24.99</v>
      </c>
      <c r="V92" s="202">
        <v>5.34</v>
      </c>
      <c r="W92" s="202">
        <v>10.06</v>
      </c>
      <c r="X92" s="202">
        <v>41.89</v>
      </c>
      <c r="Y92" s="202">
        <v>0</v>
      </c>
      <c r="Z92">
        <v>0</v>
      </c>
      <c r="AA92" s="202">
        <v>0</v>
      </c>
      <c r="AB92" s="202">
        <v>7.79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75.150000000000006</v>
      </c>
      <c r="AQ92" s="202">
        <v>26.68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2.48</v>
      </c>
      <c r="L93" s="202">
        <v>212</v>
      </c>
      <c r="M93" s="202">
        <v>27.22</v>
      </c>
      <c r="N93" s="202">
        <v>35.130000000000003</v>
      </c>
      <c r="O93" s="202">
        <v>0</v>
      </c>
      <c r="P93" s="202">
        <v>30.81</v>
      </c>
      <c r="Q93" s="202">
        <v>6.08</v>
      </c>
      <c r="R93" s="202">
        <v>6.27</v>
      </c>
      <c r="S93" s="202">
        <v>7.81</v>
      </c>
      <c r="T93" s="202">
        <v>0</v>
      </c>
      <c r="U93" s="202">
        <v>25.4</v>
      </c>
      <c r="V93" s="202">
        <v>5.34</v>
      </c>
      <c r="W93" s="202">
        <v>10.06</v>
      </c>
      <c r="X93" s="202">
        <v>41.89</v>
      </c>
      <c r="Y93" s="202">
        <v>0</v>
      </c>
      <c r="Z93">
        <v>0</v>
      </c>
      <c r="AA93" s="202">
        <v>0</v>
      </c>
      <c r="AB93" s="202">
        <v>7.79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48.21</v>
      </c>
      <c r="AQ93" s="202">
        <v>26.68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2.48</v>
      </c>
      <c r="L94" s="202">
        <v>212</v>
      </c>
      <c r="M94" s="202">
        <v>27.22</v>
      </c>
      <c r="N94" s="202">
        <v>35.130000000000003</v>
      </c>
      <c r="O94" s="202">
        <v>0</v>
      </c>
      <c r="P94" s="202">
        <v>30.81</v>
      </c>
      <c r="Q94" s="202">
        <v>6.08</v>
      </c>
      <c r="R94" s="202">
        <v>6.27</v>
      </c>
      <c r="S94" s="202">
        <v>7.81</v>
      </c>
      <c r="T94" s="202">
        <v>0</v>
      </c>
      <c r="U94" s="202">
        <v>25.7</v>
      </c>
      <c r="V94" s="202">
        <v>5.34</v>
      </c>
      <c r="W94" s="202">
        <v>10.06</v>
      </c>
      <c r="X94" s="202">
        <v>41.89</v>
      </c>
      <c r="Y94" s="202">
        <v>0</v>
      </c>
      <c r="Z94">
        <v>0</v>
      </c>
      <c r="AA94" s="202">
        <v>0</v>
      </c>
      <c r="AB94" s="202">
        <v>7.79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48.21</v>
      </c>
      <c r="AQ94" s="202">
        <v>26.68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2.48</v>
      </c>
      <c r="L95" s="202">
        <v>212</v>
      </c>
      <c r="M95" s="202">
        <v>27.22</v>
      </c>
      <c r="N95" s="202">
        <v>35.130000000000003</v>
      </c>
      <c r="O95" s="202">
        <v>0</v>
      </c>
      <c r="P95" s="202">
        <v>30.81</v>
      </c>
      <c r="Q95" s="202">
        <v>6.08</v>
      </c>
      <c r="R95" s="202">
        <v>6.27</v>
      </c>
      <c r="S95" s="202">
        <v>7.81</v>
      </c>
      <c r="T95" s="202">
        <v>0</v>
      </c>
      <c r="U95" s="202">
        <v>25.7</v>
      </c>
      <c r="V95" s="202">
        <v>5.34</v>
      </c>
      <c r="W95" s="202">
        <v>10.06</v>
      </c>
      <c r="X95" s="202">
        <v>41.89</v>
      </c>
      <c r="Y95" s="202">
        <v>0</v>
      </c>
      <c r="Z95">
        <v>0</v>
      </c>
      <c r="AA95" s="202">
        <v>0</v>
      </c>
      <c r="AB95" s="202">
        <v>7.79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48.21</v>
      </c>
      <c r="AQ95" s="202">
        <v>26.68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2.48</v>
      </c>
      <c r="L96" s="202">
        <v>212</v>
      </c>
      <c r="M96" s="202">
        <v>27.22</v>
      </c>
      <c r="N96" s="202">
        <v>35.130000000000003</v>
      </c>
      <c r="O96" s="202">
        <v>0</v>
      </c>
      <c r="P96" s="202">
        <v>30.81</v>
      </c>
      <c r="Q96" s="202">
        <v>6.08</v>
      </c>
      <c r="R96" s="202">
        <v>6.27</v>
      </c>
      <c r="S96" s="202">
        <v>7.81</v>
      </c>
      <c r="T96" s="202">
        <v>0</v>
      </c>
      <c r="U96" s="202">
        <v>25.7</v>
      </c>
      <c r="V96" s="202">
        <v>5.34</v>
      </c>
      <c r="W96" s="202">
        <v>10.06</v>
      </c>
      <c r="X96" s="202">
        <v>41.89</v>
      </c>
      <c r="Y96" s="202">
        <v>0</v>
      </c>
      <c r="Z96">
        <v>0</v>
      </c>
      <c r="AA96" s="202">
        <v>0</v>
      </c>
      <c r="AB96" s="202">
        <v>7.79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48.21</v>
      </c>
      <c r="AQ96" s="202">
        <v>26.68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2.48</v>
      </c>
      <c r="L97" s="202">
        <v>212</v>
      </c>
      <c r="M97" s="202">
        <v>27.22</v>
      </c>
      <c r="N97" s="202">
        <v>35.130000000000003</v>
      </c>
      <c r="O97" s="202">
        <v>0</v>
      </c>
      <c r="P97" s="202">
        <v>30.81</v>
      </c>
      <c r="Q97" s="202">
        <v>6.08</v>
      </c>
      <c r="R97" s="202">
        <v>6.27</v>
      </c>
      <c r="S97" s="202">
        <v>7.81</v>
      </c>
      <c r="T97" s="202">
        <v>0</v>
      </c>
      <c r="U97" s="202">
        <v>25.7</v>
      </c>
      <c r="V97" s="202">
        <v>5.34</v>
      </c>
      <c r="W97" s="202">
        <v>10.06</v>
      </c>
      <c r="X97" s="202">
        <v>41.89</v>
      </c>
      <c r="Y97" s="202">
        <v>0</v>
      </c>
      <c r="Z97">
        <v>0</v>
      </c>
      <c r="AA97" s="202">
        <v>0</v>
      </c>
      <c r="AB97" s="202">
        <v>8.35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38.56</v>
      </c>
      <c r="AQ97" s="202">
        <v>26.68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2.48</v>
      </c>
      <c r="L98" s="202">
        <v>212</v>
      </c>
      <c r="M98" s="202">
        <v>27.22</v>
      </c>
      <c r="N98" s="202">
        <v>35.130000000000003</v>
      </c>
      <c r="O98" s="202">
        <v>0</v>
      </c>
      <c r="P98" s="202">
        <v>30.81</v>
      </c>
      <c r="Q98" s="202">
        <v>3.33</v>
      </c>
      <c r="R98" s="202">
        <v>3.44</v>
      </c>
      <c r="S98" s="202">
        <v>4.29</v>
      </c>
      <c r="T98" s="202">
        <v>0</v>
      </c>
      <c r="U98" s="202">
        <v>25.7</v>
      </c>
      <c r="V98" s="202">
        <v>5.34</v>
      </c>
      <c r="W98" s="202">
        <v>10.06</v>
      </c>
      <c r="X98" s="202">
        <v>41.89</v>
      </c>
      <c r="Y98" s="202">
        <v>0</v>
      </c>
      <c r="Z98">
        <v>0</v>
      </c>
      <c r="AA98" s="202">
        <v>0</v>
      </c>
      <c r="AB98" s="202">
        <v>8.35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19.28</v>
      </c>
      <c r="AQ98" s="202">
        <v>26.68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6.5252499999999922E-2</v>
      </c>
      <c r="L99">
        <f t="shared" si="0"/>
        <v>5.7559775000000002</v>
      </c>
      <c r="M99">
        <f t="shared" si="0"/>
        <v>0.65327999999999942</v>
      </c>
      <c r="N99">
        <f t="shared" si="0"/>
        <v>0.84312000000000187</v>
      </c>
      <c r="O99">
        <f t="shared" si="0"/>
        <v>0</v>
      </c>
      <c r="P99">
        <f t="shared" si="0"/>
        <v>0.74126499999999895</v>
      </c>
      <c r="Q99">
        <f t="shared" si="0"/>
        <v>0.10410249999999996</v>
      </c>
      <c r="R99">
        <f t="shared" si="0"/>
        <v>0.10744249999999986</v>
      </c>
      <c r="S99">
        <f t="shared" si="0"/>
        <v>0.13383250000000005</v>
      </c>
      <c r="T99">
        <f t="shared" si="0"/>
        <v>0</v>
      </c>
      <c r="U99">
        <f t="shared" si="0"/>
        <v>0.50616750000000088</v>
      </c>
      <c r="V99">
        <f t="shared" si="0"/>
        <v>0.10043749999999989</v>
      </c>
      <c r="W99">
        <f t="shared" si="0"/>
        <v>0.23321499999999942</v>
      </c>
      <c r="X99">
        <f t="shared" si="0"/>
        <v>0.96786499999999898</v>
      </c>
      <c r="Y99">
        <f t="shared" si="0"/>
        <v>0</v>
      </c>
      <c r="Z99">
        <f t="shared" si="0"/>
        <v>0</v>
      </c>
      <c r="AA99">
        <f t="shared" si="0"/>
        <v>2.7650000000000001E-3</v>
      </c>
      <c r="AB99">
        <f t="shared" si="0"/>
        <v>0.17130250000000002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1.2493825000000001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0.90097750000000043</v>
      </c>
      <c r="AQ99">
        <f t="shared" si="0"/>
        <v>0.36051249999999996</v>
      </c>
      <c r="AR99">
        <f t="shared" si="0"/>
        <v>0.25081000000000014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1.49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1.49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1.49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1.49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1.49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1.49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18.41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18.41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18.41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18.41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18.7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5.2000000000000006E-4</v>
      </c>
      <c r="AB99">
        <f t="shared" si="0"/>
        <v>3.3524999999999965E-2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0.4557400000000002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5.65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5.65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5.65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5.65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0.13987999999999987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37.11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266.44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28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28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28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28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28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28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28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28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28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28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28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29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29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29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29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29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29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29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28.69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28.69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29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29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282.05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29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282.05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29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282.05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29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282.05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28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282.05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28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282.05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28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282.05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28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282.05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28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28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28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27.71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27.71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27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27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26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26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26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26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26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26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26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26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26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26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26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26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26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26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26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26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26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26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310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26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310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27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310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27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310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27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27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27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27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315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27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293.64999999999998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26.73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314.05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26.73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314.05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26.73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314.05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27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314.05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27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314.05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27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26.73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27.71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28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28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28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28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28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28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28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28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28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29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29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9.2774999999999993E-3</v>
      </c>
      <c r="D99" s="115">
        <f t="shared" si="0"/>
        <v>0.62210750000000004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6.6491849999999983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66.45</v>
      </c>
      <c r="L3" s="202">
        <v>0.23</v>
      </c>
      <c r="M3" s="202">
        <v>2.29</v>
      </c>
      <c r="N3" s="202">
        <v>1.87</v>
      </c>
      <c r="O3" s="202">
        <v>2.64</v>
      </c>
      <c r="P3" s="202">
        <v>0.75</v>
      </c>
      <c r="Q3" s="202">
        <v>0.33</v>
      </c>
      <c r="R3" s="202">
        <v>0.34</v>
      </c>
      <c r="S3" s="202">
        <v>0.42</v>
      </c>
      <c r="T3" s="202">
        <v>0</v>
      </c>
      <c r="U3" s="202">
        <v>1.86</v>
      </c>
      <c r="V3" s="202">
        <v>1.49</v>
      </c>
      <c r="W3" s="202">
        <v>0.54</v>
      </c>
      <c r="X3" s="202">
        <v>2.34</v>
      </c>
      <c r="Y3" s="202">
        <v>0</v>
      </c>
      <c r="Z3" s="202">
        <v>4.4000000000000004</v>
      </c>
      <c r="AA3" s="202">
        <v>1.42</v>
      </c>
      <c r="AB3" s="202">
        <v>0</v>
      </c>
      <c r="AC3" s="202">
        <v>-15.49</v>
      </c>
      <c r="AD3" s="202">
        <v>24.92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63.95</v>
      </c>
      <c r="L4" s="202">
        <v>0.23</v>
      </c>
      <c r="M4" s="202">
        <v>2.29</v>
      </c>
      <c r="N4" s="202">
        <v>1.87</v>
      </c>
      <c r="O4" s="202">
        <v>2.64</v>
      </c>
      <c r="P4" s="202">
        <v>0.74</v>
      </c>
      <c r="Q4" s="202">
        <v>0.33</v>
      </c>
      <c r="R4" s="202">
        <v>0.34</v>
      </c>
      <c r="S4" s="202">
        <v>0.42</v>
      </c>
      <c r="T4" s="202">
        <v>0</v>
      </c>
      <c r="U4" s="202">
        <v>1.86</v>
      </c>
      <c r="V4" s="202">
        <v>1.49</v>
      </c>
      <c r="W4" s="202">
        <v>0.54</v>
      </c>
      <c r="X4" s="202">
        <v>2.34</v>
      </c>
      <c r="Y4" s="202">
        <v>0</v>
      </c>
      <c r="Z4" s="202">
        <v>4.4000000000000004</v>
      </c>
      <c r="AA4" s="202">
        <v>1.42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60.58</v>
      </c>
      <c r="L5" s="202">
        <v>0.23</v>
      </c>
      <c r="M5" s="202">
        <v>2.29</v>
      </c>
      <c r="N5" s="202">
        <v>1.87</v>
      </c>
      <c r="O5" s="202">
        <v>2.64</v>
      </c>
      <c r="P5" s="202">
        <v>0.74</v>
      </c>
      <c r="Q5" s="202">
        <v>0.33</v>
      </c>
      <c r="R5" s="202">
        <v>0.34</v>
      </c>
      <c r="S5" s="202">
        <v>0.42</v>
      </c>
      <c r="T5" s="202">
        <v>0</v>
      </c>
      <c r="U5" s="202">
        <v>1.86</v>
      </c>
      <c r="V5" s="202">
        <v>1.49</v>
      </c>
      <c r="W5" s="202">
        <v>0.54</v>
      </c>
      <c r="X5" s="202">
        <v>2.34</v>
      </c>
      <c r="Y5" s="202">
        <v>0</v>
      </c>
      <c r="Z5" s="202">
        <v>4.4000000000000004</v>
      </c>
      <c r="AA5" s="202">
        <v>1.42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56.93</v>
      </c>
      <c r="L6" s="202">
        <v>0.23</v>
      </c>
      <c r="M6" s="202">
        <v>2.29</v>
      </c>
      <c r="N6" s="202">
        <v>1.87</v>
      </c>
      <c r="O6" s="202">
        <v>2.64</v>
      </c>
      <c r="P6" s="202">
        <v>0.74</v>
      </c>
      <c r="Q6" s="202">
        <v>0.33</v>
      </c>
      <c r="R6" s="202">
        <v>0.34</v>
      </c>
      <c r="S6" s="202">
        <v>0.42</v>
      </c>
      <c r="T6" s="202">
        <v>0</v>
      </c>
      <c r="U6" s="202">
        <v>1.86</v>
      </c>
      <c r="V6" s="202">
        <v>1.49</v>
      </c>
      <c r="W6" s="202">
        <v>0.54</v>
      </c>
      <c r="X6" s="202">
        <v>2.34</v>
      </c>
      <c r="Y6" s="202">
        <v>0</v>
      </c>
      <c r="Z6" s="202">
        <v>4.4000000000000004</v>
      </c>
      <c r="AA6" s="202">
        <v>1.42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45.79</v>
      </c>
      <c r="L7" s="202">
        <v>0.23</v>
      </c>
      <c r="M7" s="202">
        <v>2.29</v>
      </c>
      <c r="N7" s="202">
        <v>1.87</v>
      </c>
      <c r="O7" s="202">
        <v>2.64</v>
      </c>
      <c r="P7" s="202">
        <v>0.74</v>
      </c>
      <c r="Q7" s="202">
        <v>0.33</v>
      </c>
      <c r="R7" s="202">
        <v>0.34</v>
      </c>
      <c r="S7" s="202">
        <v>0.42</v>
      </c>
      <c r="T7" s="202">
        <v>0</v>
      </c>
      <c r="U7" s="202">
        <v>1.86</v>
      </c>
      <c r="V7" s="202">
        <v>1.49</v>
      </c>
      <c r="W7" s="202">
        <v>0.54</v>
      </c>
      <c r="X7" s="202">
        <v>2.34</v>
      </c>
      <c r="Y7" s="202">
        <v>0</v>
      </c>
      <c r="Z7" s="202">
        <v>4.4000000000000004</v>
      </c>
      <c r="AA7" s="202">
        <v>1.42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7.62</v>
      </c>
      <c r="L8" s="202">
        <v>0.23</v>
      </c>
      <c r="M8" s="202">
        <v>2.29</v>
      </c>
      <c r="N8" s="202">
        <v>1.87</v>
      </c>
      <c r="O8" s="202">
        <v>2.64</v>
      </c>
      <c r="P8" s="202">
        <v>0.74</v>
      </c>
      <c r="Q8" s="202">
        <v>0.33</v>
      </c>
      <c r="R8" s="202">
        <v>0.34</v>
      </c>
      <c r="S8" s="202">
        <v>0.42</v>
      </c>
      <c r="T8" s="202">
        <v>0</v>
      </c>
      <c r="U8" s="202">
        <v>1.86</v>
      </c>
      <c r="V8" s="202">
        <v>1.49</v>
      </c>
      <c r="W8" s="202">
        <v>0.54</v>
      </c>
      <c r="X8" s="202">
        <v>2.34</v>
      </c>
      <c r="Y8" s="202">
        <v>0</v>
      </c>
      <c r="Z8" s="202">
        <v>4.4000000000000004</v>
      </c>
      <c r="AA8" s="202">
        <v>1.42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7.62</v>
      </c>
      <c r="L9" s="202">
        <v>0.23</v>
      </c>
      <c r="M9" s="202">
        <v>2.29</v>
      </c>
      <c r="N9" s="202">
        <v>1.87</v>
      </c>
      <c r="O9" s="202">
        <v>2.64</v>
      </c>
      <c r="P9" s="202">
        <v>0.74</v>
      </c>
      <c r="Q9" s="202">
        <v>0.33</v>
      </c>
      <c r="R9" s="202">
        <v>0.34</v>
      </c>
      <c r="S9" s="202">
        <v>0.42</v>
      </c>
      <c r="T9" s="202">
        <v>0</v>
      </c>
      <c r="U9" s="202">
        <v>1.86</v>
      </c>
      <c r="V9" s="202">
        <v>1.49</v>
      </c>
      <c r="W9" s="202">
        <v>0.54</v>
      </c>
      <c r="X9" s="202">
        <v>2.34</v>
      </c>
      <c r="Y9" s="202">
        <v>0</v>
      </c>
      <c r="Z9" s="202">
        <v>4.4000000000000004</v>
      </c>
      <c r="AA9" s="202">
        <v>1.42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7.62</v>
      </c>
      <c r="L10" s="202">
        <v>0.23</v>
      </c>
      <c r="M10" s="202">
        <v>2.29</v>
      </c>
      <c r="N10" s="202">
        <v>1.87</v>
      </c>
      <c r="O10" s="202">
        <v>2.64</v>
      </c>
      <c r="P10" s="202">
        <v>0.74</v>
      </c>
      <c r="Q10" s="202">
        <v>0.33</v>
      </c>
      <c r="R10" s="202">
        <v>0.34</v>
      </c>
      <c r="S10" s="202">
        <v>0.42</v>
      </c>
      <c r="T10" s="202">
        <v>0</v>
      </c>
      <c r="U10" s="202">
        <v>1.86</v>
      </c>
      <c r="V10" s="202">
        <v>1.49</v>
      </c>
      <c r="W10" s="202">
        <v>0.54</v>
      </c>
      <c r="X10" s="202">
        <v>2.34</v>
      </c>
      <c r="Y10" s="202">
        <v>0</v>
      </c>
      <c r="Z10" s="202">
        <v>4.4000000000000004</v>
      </c>
      <c r="AA10" s="202">
        <v>1.42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7.62</v>
      </c>
      <c r="L11" s="202">
        <v>0.23</v>
      </c>
      <c r="M11" s="202">
        <v>2.29</v>
      </c>
      <c r="N11" s="202">
        <v>1.87</v>
      </c>
      <c r="O11" s="202">
        <v>2.64</v>
      </c>
      <c r="P11" s="202">
        <v>0.74</v>
      </c>
      <c r="Q11" s="202">
        <v>0.33</v>
      </c>
      <c r="R11" s="202">
        <v>0.34</v>
      </c>
      <c r="S11" s="202">
        <v>0.42</v>
      </c>
      <c r="T11" s="202">
        <v>0</v>
      </c>
      <c r="U11" s="202">
        <v>1.86</v>
      </c>
      <c r="V11" s="202">
        <v>1.49</v>
      </c>
      <c r="W11" s="202">
        <v>0.54</v>
      </c>
      <c r="X11" s="202">
        <v>2.34</v>
      </c>
      <c r="Y11" s="202">
        <v>0</v>
      </c>
      <c r="Z11" s="202">
        <v>4.4000000000000004</v>
      </c>
      <c r="AA11" s="202">
        <v>1.42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15.61</v>
      </c>
      <c r="AL11" s="202">
        <v>0</v>
      </c>
      <c r="AM11" s="202">
        <v>317.51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7.62</v>
      </c>
      <c r="L12" s="202">
        <v>0.23</v>
      </c>
      <c r="M12" s="202">
        <v>2.29</v>
      </c>
      <c r="N12" s="202">
        <v>1.87</v>
      </c>
      <c r="O12" s="202">
        <v>2.64</v>
      </c>
      <c r="P12" s="202">
        <v>0.74</v>
      </c>
      <c r="Q12" s="202">
        <v>0.33</v>
      </c>
      <c r="R12" s="202">
        <v>0.34</v>
      </c>
      <c r="S12" s="202">
        <v>0.42</v>
      </c>
      <c r="T12" s="202">
        <v>0</v>
      </c>
      <c r="U12" s="202">
        <v>1.86</v>
      </c>
      <c r="V12" s="202">
        <v>1.49</v>
      </c>
      <c r="W12" s="202">
        <v>0.54</v>
      </c>
      <c r="X12" s="202">
        <v>2.34</v>
      </c>
      <c r="Y12" s="202">
        <v>0</v>
      </c>
      <c r="Z12" s="202">
        <v>4.4000000000000004</v>
      </c>
      <c r="AA12" s="202">
        <v>1.42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7.62</v>
      </c>
      <c r="L13" s="202">
        <v>0.23</v>
      </c>
      <c r="M13" s="202">
        <v>2.29</v>
      </c>
      <c r="N13" s="202">
        <v>1.87</v>
      </c>
      <c r="O13" s="202">
        <v>2.64</v>
      </c>
      <c r="P13" s="202">
        <v>0.74</v>
      </c>
      <c r="Q13" s="202">
        <v>0.33</v>
      </c>
      <c r="R13" s="202">
        <v>0.34</v>
      </c>
      <c r="S13" s="202">
        <v>0.42</v>
      </c>
      <c r="T13" s="202">
        <v>0</v>
      </c>
      <c r="U13" s="202">
        <v>1.86</v>
      </c>
      <c r="V13" s="202">
        <v>1.49</v>
      </c>
      <c r="W13" s="202">
        <v>0.77</v>
      </c>
      <c r="X13" s="202">
        <v>2.34</v>
      </c>
      <c r="Y13" s="202">
        <v>0</v>
      </c>
      <c r="Z13" s="202">
        <v>4.4000000000000004</v>
      </c>
      <c r="AA13" s="202">
        <v>1.42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7.62</v>
      </c>
      <c r="L14" s="202">
        <v>0.23</v>
      </c>
      <c r="M14" s="202">
        <v>2.29</v>
      </c>
      <c r="N14" s="202">
        <v>1.87</v>
      </c>
      <c r="O14" s="202">
        <v>2.64</v>
      </c>
      <c r="P14" s="202">
        <v>0.74</v>
      </c>
      <c r="Q14" s="202">
        <v>0.33</v>
      </c>
      <c r="R14" s="202">
        <v>0.34</v>
      </c>
      <c r="S14" s="202">
        <v>0.42</v>
      </c>
      <c r="T14" s="202">
        <v>0</v>
      </c>
      <c r="U14" s="202">
        <v>1.86</v>
      </c>
      <c r="V14" s="202">
        <v>1.49</v>
      </c>
      <c r="W14" s="202">
        <v>0.6</v>
      </c>
      <c r="X14" s="202">
        <v>2.34</v>
      </c>
      <c r="Y14" s="202">
        <v>0</v>
      </c>
      <c r="Z14" s="202">
        <v>4.4000000000000004</v>
      </c>
      <c r="AA14" s="202">
        <v>1.42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9.15</v>
      </c>
      <c r="L15" s="202">
        <v>0.23</v>
      </c>
      <c r="M15" s="202">
        <v>2.29</v>
      </c>
      <c r="N15" s="202">
        <v>1.87</v>
      </c>
      <c r="O15" s="202">
        <v>2.64</v>
      </c>
      <c r="P15" s="202">
        <v>0.74</v>
      </c>
      <c r="Q15" s="202">
        <v>0.33</v>
      </c>
      <c r="R15" s="202">
        <v>0.34</v>
      </c>
      <c r="S15" s="202">
        <v>0.42</v>
      </c>
      <c r="T15" s="202">
        <v>0</v>
      </c>
      <c r="U15" s="202">
        <v>1.86</v>
      </c>
      <c r="V15" s="202">
        <v>1.49</v>
      </c>
      <c r="W15" s="202">
        <v>0.6</v>
      </c>
      <c r="X15" s="202">
        <v>2.34</v>
      </c>
      <c r="Y15" s="202">
        <v>0</v>
      </c>
      <c r="Z15" s="202">
        <v>4.4000000000000004</v>
      </c>
      <c r="AA15" s="202">
        <v>1.42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9.15</v>
      </c>
      <c r="L16" s="202">
        <v>0.23</v>
      </c>
      <c r="M16" s="202">
        <v>2.29</v>
      </c>
      <c r="N16" s="202">
        <v>1.87</v>
      </c>
      <c r="O16" s="202">
        <v>2.64</v>
      </c>
      <c r="P16" s="202">
        <v>0.74</v>
      </c>
      <c r="Q16" s="202">
        <v>0.33</v>
      </c>
      <c r="R16" s="202">
        <v>0.34</v>
      </c>
      <c r="S16" s="202">
        <v>0.42</v>
      </c>
      <c r="T16" s="202">
        <v>0</v>
      </c>
      <c r="U16" s="202">
        <v>1.86</v>
      </c>
      <c r="V16" s="202">
        <v>1.49</v>
      </c>
      <c r="W16" s="202">
        <v>0.71</v>
      </c>
      <c r="X16" s="202">
        <v>2.34</v>
      </c>
      <c r="Y16" s="202">
        <v>0</v>
      </c>
      <c r="Z16" s="202">
        <v>4.4000000000000004</v>
      </c>
      <c r="AA16" s="202">
        <v>1.42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9.15</v>
      </c>
      <c r="L17" s="202">
        <v>0.23</v>
      </c>
      <c r="M17" s="202">
        <v>2.29</v>
      </c>
      <c r="N17" s="202">
        <v>1.87</v>
      </c>
      <c r="O17" s="202">
        <v>0</v>
      </c>
      <c r="P17" s="202">
        <v>0.74</v>
      </c>
      <c r="Q17" s="202">
        <v>0.33</v>
      </c>
      <c r="R17" s="202">
        <v>0.34</v>
      </c>
      <c r="S17" s="202">
        <v>0.42</v>
      </c>
      <c r="T17" s="202">
        <v>0</v>
      </c>
      <c r="U17" s="202">
        <v>1.86</v>
      </c>
      <c r="V17" s="202">
        <v>1.49</v>
      </c>
      <c r="W17" s="202">
        <v>0.63</v>
      </c>
      <c r="X17" s="202">
        <v>2.23</v>
      </c>
      <c r="Y17" s="202">
        <v>0</v>
      </c>
      <c r="Z17" s="202">
        <v>4.4000000000000004</v>
      </c>
      <c r="AA17" s="202">
        <v>1.42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9.15</v>
      </c>
      <c r="L18" s="202">
        <v>0.23</v>
      </c>
      <c r="M18" s="202">
        <v>2.29</v>
      </c>
      <c r="N18" s="202">
        <v>1.87</v>
      </c>
      <c r="O18" s="202">
        <v>0</v>
      </c>
      <c r="P18" s="202">
        <v>0.74</v>
      </c>
      <c r="Q18" s="202">
        <v>0.33</v>
      </c>
      <c r="R18" s="202">
        <v>0.34</v>
      </c>
      <c r="S18" s="202">
        <v>0.42</v>
      </c>
      <c r="T18" s="202">
        <v>0</v>
      </c>
      <c r="U18" s="202">
        <v>1.86</v>
      </c>
      <c r="V18" s="202">
        <v>1.49</v>
      </c>
      <c r="W18" s="202">
        <v>0.64</v>
      </c>
      <c r="X18" s="202">
        <v>2.23</v>
      </c>
      <c r="Y18" s="202">
        <v>0</v>
      </c>
      <c r="Z18" s="202">
        <v>4.4000000000000004</v>
      </c>
      <c r="AA18" s="202">
        <v>1.42</v>
      </c>
      <c r="AB18" s="202">
        <v>0</v>
      </c>
      <c r="AC18" s="202">
        <v>0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9.15</v>
      </c>
      <c r="L19" s="202">
        <v>0.23</v>
      </c>
      <c r="M19" s="202">
        <v>2.29</v>
      </c>
      <c r="N19" s="202">
        <v>1.87</v>
      </c>
      <c r="O19" s="202">
        <v>0</v>
      </c>
      <c r="P19" s="202">
        <v>0.74</v>
      </c>
      <c r="Q19" s="202">
        <v>0.33</v>
      </c>
      <c r="R19" s="202">
        <v>0.34</v>
      </c>
      <c r="S19" s="202">
        <v>0.42</v>
      </c>
      <c r="T19" s="202">
        <v>0</v>
      </c>
      <c r="U19" s="202">
        <v>1.86</v>
      </c>
      <c r="V19" s="202">
        <v>1.49</v>
      </c>
      <c r="W19" s="202">
        <v>0.64</v>
      </c>
      <c r="X19" s="202">
        <v>2.23</v>
      </c>
      <c r="Y19" s="202">
        <v>0</v>
      </c>
      <c r="Z19" s="202">
        <v>4.4000000000000004</v>
      </c>
      <c r="AA19" s="202">
        <v>1.42</v>
      </c>
      <c r="AB19" s="202">
        <v>0</v>
      </c>
      <c r="AC19" s="202">
        <v>0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9.15</v>
      </c>
      <c r="L20" s="202">
        <v>0.23</v>
      </c>
      <c r="M20" s="202">
        <v>2.29</v>
      </c>
      <c r="N20" s="202">
        <v>1.87</v>
      </c>
      <c r="O20" s="202">
        <v>0</v>
      </c>
      <c r="P20" s="202">
        <v>0.74</v>
      </c>
      <c r="Q20" s="202">
        <v>0.33</v>
      </c>
      <c r="R20" s="202">
        <v>0.34</v>
      </c>
      <c r="S20" s="202">
        <v>0.42</v>
      </c>
      <c r="T20" s="202">
        <v>0</v>
      </c>
      <c r="U20" s="202">
        <v>1.86</v>
      </c>
      <c r="V20" s="202">
        <v>1.49</v>
      </c>
      <c r="W20" s="202">
        <v>0.66</v>
      </c>
      <c r="X20" s="202">
        <v>2.23</v>
      </c>
      <c r="Y20" s="202">
        <v>0</v>
      </c>
      <c r="Z20" s="202">
        <v>4.4000000000000004</v>
      </c>
      <c r="AA20" s="202">
        <v>1.42</v>
      </c>
      <c r="AB20" s="202">
        <v>0</v>
      </c>
      <c r="AC20" s="202">
        <v>0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9.15</v>
      </c>
      <c r="L21" s="202">
        <v>0.23</v>
      </c>
      <c r="M21" s="202">
        <v>2.29</v>
      </c>
      <c r="N21" s="202">
        <v>1.87</v>
      </c>
      <c r="O21" s="202">
        <v>0</v>
      </c>
      <c r="P21" s="202">
        <v>0.74</v>
      </c>
      <c r="Q21" s="202">
        <v>0.33</v>
      </c>
      <c r="R21" s="202">
        <v>0.34</v>
      </c>
      <c r="S21" s="202">
        <v>0.42</v>
      </c>
      <c r="T21" s="202">
        <v>0</v>
      </c>
      <c r="U21" s="202">
        <v>1.86</v>
      </c>
      <c r="V21" s="202">
        <v>1.49</v>
      </c>
      <c r="W21" s="202">
        <v>4.2699999999999996</v>
      </c>
      <c r="X21" s="202">
        <v>2.23</v>
      </c>
      <c r="Y21" s="202">
        <v>0</v>
      </c>
      <c r="Z21" s="202">
        <v>4.4000000000000004</v>
      </c>
      <c r="AA21" s="202">
        <v>1.42</v>
      </c>
      <c r="AB21" s="202">
        <v>0</v>
      </c>
      <c r="AC21" s="202">
        <v>0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9.15</v>
      </c>
      <c r="L22" s="202">
        <v>0.23</v>
      </c>
      <c r="M22" s="202">
        <v>2.29</v>
      </c>
      <c r="N22" s="202">
        <v>1.87</v>
      </c>
      <c r="O22" s="202">
        <v>0</v>
      </c>
      <c r="P22" s="202">
        <v>0.74</v>
      </c>
      <c r="Q22" s="202">
        <v>0.33</v>
      </c>
      <c r="R22" s="202">
        <v>0.34</v>
      </c>
      <c r="S22" s="202">
        <v>0.42</v>
      </c>
      <c r="T22" s="202">
        <v>0</v>
      </c>
      <c r="U22" s="202">
        <v>1.86</v>
      </c>
      <c r="V22" s="202">
        <v>1.49</v>
      </c>
      <c r="W22" s="202">
        <v>4.2699999999999996</v>
      </c>
      <c r="X22" s="202">
        <v>2.23</v>
      </c>
      <c r="Y22" s="202">
        <v>0</v>
      </c>
      <c r="Z22" s="202">
        <v>4.4000000000000004</v>
      </c>
      <c r="AA22" s="202">
        <v>1.42</v>
      </c>
      <c r="AB22" s="202">
        <v>0</v>
      </c>
      <c r="AC22" s="202">
        <v>0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9.15</v>
      </c>
      <c r="L23" s="202">
        <v>0.23</v>
      </c>
      <c r="M23" s="202">
        <v>2.29</v>
      </c>
      <c r="N23" s="202">
        <v>1.87</v>
      </c>
      <c r="O23" s="202">
        <v>0</v>
      </c>
      <c r="P23" s="202">
        <v>0.74</v>
      </c>
      <c r="Q23" s="202">
        <v>0.33</v>
      </c>
      <c r="R23" s="202">
        <v>0.34</v>
      </c>
      <c r="S23" s="202">
        <v>0.42</v>
      </c>
      <c r="T23" s="202">
        <v>0</v>
      </c>
      <c r="U23" s="202">
        <v>1.86</v>
      </c>
      <c r="V23" s="202">
        <v>1.49</v>
      </c>
      <c r="W23" s="202">
        <v>5.0599999999999996</v>
      </c>
      <c r="X23" s="202">
        <v>2.23</v>
      </c>
      <c r="Y23" s="202">
        <v>0</v>
      </c>
      <c r="Z23" s="202">
        <v>4.4000000000000004</v>
      </c>
      <c r="AA23" s="202">
        <v>1.42</v>
      </c>
      <c r="AB23" s="202">
        <v>0</v>
      </c>
      <c r="AC23" s="202">
        <v>0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9.15</v>
      </c>
      <c r="L24" s="202">
        <v>0.23</v>
      </c>
      <c r="M24" s="202">
        <v>2.29</v>
      </c>
      <c r="N24" s="202">
        <v>1.87</v>
      </c>
      <c r="O24" s="202">
        <v>0</v>
      </c>
      <c r="P24" s="202">
        <v>0.74</v>
      </c>
      <c r="Q24" s="202">
        <v>0.33</v>
      </c>
      <c r="R24" s="202">
        <v>0.34</v>
      </c>
      <c r="S24" s="202">
        <v>0.42</v>
      </c>
      <c r="T24" s="202">
        <v>0</v>
      </c>
      <c r="U24" s="202">
        <v>1.86</v>
      </c>
      <c r="V24" s="202">
        <v>1.49</v>
      </c>
      <c r="W24" s="202">
        <v>5.0599999999999996</v>
      </c>
      <c r="X24" s="202">
        <v>2.23</v>
      </c>
      <c r="Y24" s="202">
        <v>0</v>
      </c>
      <c r="Z24" s="202">
        <v>4.4000000000000004</v>
      </c>
      <c r="AA24" s="202">
        <v>1.42</v>
      </c>
      <c r="AB24" s="202">
        <v>0</v>
      </c>
      <c r="AC24" s="202">
        <v>0</v>
      </c>
      <c r="AD24" s="202">
        <v>24.92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9.15</v>
      </c>
      <c r="L25" s="202">
        <v>0.23</v>
      </c>
      <c r="M25" s="202">
        <v>2.29</v>
      </c>
      <c r="N25" s="202">
        <v>1.87</v>
      </c>
      <c r="O25" s="202">
        <v>0</v>
      </c>
      <c r="P25" s="202">
        <v>0.74</v>
      </c>
      <c r="Q25" s="202">
        <v>0.33</v>
      </c>
      <c r="R25" s="202">
        <v>0.34</v>
      </c>
      <c r="S25" s="202">
        <v>0.42</v>
      </c>
      <c r="T25" s="202">
        <v>0</v>
      </c>
      <c r="U25" s="202">
        <v>1.86</v>
      </c>
      <c r="V25" s="202">
        <v>1.49</v>
      </c>
      <c r="W25" s="202">
        <v>5.0599999999999996</v>
      </c>
      <c r="X25" s="202">
        <v>2.23</v>
      </c>
      <c r="Y25" s="202">
        <v>0</v>
      </c>
      <c r="Z25" s="202">
        <v>4.4000000000000004</v>
      </c>
      <c r="AA25" s="202">
        <v>1.42</v>
      </c>
      <c r="AB25" s="202">
        <v>0</v>
      </c>
      <c r="AC25" s="202">
        <v>0</v>
      </c>
      <c r="AD25" s="202">
        <v>24.92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9.15</v>
      </c>
      <c r="L26" s="202">
        <v>0.23</v>
      </c>
      <c r="M26" s="202">
        <v>2.29</v>
      </c>
      <c r="N26" s="202">
        <v>1.87</v>
      </c>
      <c r="O26" s="202">
        <v>0</v>
      </c>
      <c r="P26" s="202">
        <v>0.74</v>
      </c>
      <c r="Q26" s="202">
        <v>0.33</v>
      </c>
      <c r="R26" s="202">
        <v>0.34</v>
      </c>
      <c r="S26" s="202">
        <v>0.42</v>
      </c>
      <c r="T26" s="202">
        <v>0</v>
      </c>
      <c r="U26" s="202">
        <v>1.86</v>
      </c>
      <c r="V26" s="202">
        <v>1.49</v>
      </c>
      <c r="W26" s="202">
        <v>5.0599999999999996</v>
      </c>
      <c r="X26" s="202">
        <v>2.23</v>
      </c>
      <c r="Y26" s="202">
        <v>0</v>
      </c>
      <c r="Z26" s="202">
        <v>4.4000000000000004</v>
      </c>
      <c r="AA26" s="202">
        <v>1.42</v>
      </c>
      <c r="AB26" s="202">
        <v>0</v>
      </c>
      <c r="AC26" s="202">
        <v>0</v>
      </c>
      <c r="AD26" s="202">
        <v>24.92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9.15</v>
      </c>
      <c r="L27" s="202">
        <v>0.23</v>
      </c>
      <c r="M27" s="202">
        <v>2.29</v>
      </c>
      <c r="N27" s="202">
        <v>1.87</v>
      </c>
      <c r="O27" s="202">
        <v>0</v>
      </c>
      <c r="P27" s="202">
        <v>0.74</v>
      </c>
      <c r="Q27" s="202">
        <v>0.33</v>
      </c>
      <c r="R27" s="202">
        <v>0.34</v>
      </c>
      <c r="S27" s="202">
        <v>0.42</v>
      </c>
      <c r="T27" s="202">
        <v>0</v>
      </c>
      <c r="U27" s="202">
        <v>1.86</v>
      </c>
      <c r="V27" s="202">
        <v>1.49</v>
      </c>
      <c r="W27" s="202">
        <v>5.0599999999999996</v>
      </c>
      <c r="X27" s="202">
        <v>2.23</v>
      </c>
      <c r="Y27" s="202">
        <v>0</v>
      </c>
      <c r="Z27" s="202">
        <v>4.4000000000000004</v>
      </c>
      <c r="AA27" s="202">
        <v>1.42</v>
      </c>
      <c r="AB27" s="202">
        <v>0</v>
      </c>
      <c r="AC27" s="202">
        <v>0</v>
      </c>
      <c r="AD27" s="202">
        <v>24.92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9.15</v>
      </c>
      <c r="L28" s="202">
        <v>0.23</v>
      </c>
      <c r="M28" s="202">
        <v>2.29</v>
      </c>
      <c r="N28" s="202">
        <v>1.87</v>
      </c>
      <c r="O28" s="202">
        <v>0</v>
      </c>
      <c r="P28" s="202">
        <v>0.74</v>
      </c>
      <c r="Q28" s="202">
        <v>0.33</v>
      </c>
      <c r="R28" s="202">
        <v>0.34</v>
      </c>
      <c r="S28" s="202">
        <v>0.42</v>
      </c>
      <c r="T28" s="202">
        <v>0</v>
      </c>
      <c r="U28" s="202">
        <v>1.86</v>
      </c>
      <c r="V28" s="202">
        <v>1.49</v>
      </c>
      <c r="W28" s="202">
        <v>5.0599999999999996</v>
      </c>
      <c r="X28" s="202">
        <v>2.23</v>
      </c>
      <c r="Y28" s="202">
        <v>0</v>
      </c>
      <c r="Z28" s="202">
        <v>4.4000000000000004</v>
      </c>
      <c r="AA28" s="202">
        <v>1.42</v>
      </c>
      <c r="AB28" s="202">
        <v>0</v>
      </c>
      <c r="AC28" s="202">
        <v>0</v>
      </c>
      <c r="AD28" s="202">
        <v>24.92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9.15</v>
      </c>
      <c r="L29" s="202">
        <v>0.23</v>
      </c>
      <c r="M29" s="202">
        <v>2.29</v>
      </c>
      <c r="N29" s="202">
        <v>1.87</v>
      </c>
      <c r="O29" s="202">
        <v>0</v>
      </c>
      <c r="P29" s="202">
        <v>0.74</v>
      </c>
      <c r="Q29" s="202">
        <v>0.33</v>
      </c>
      <c r="R29" s="202">
        <v>0.34</v>
      </c>
      <c r="S29" s="202">
        <v>0.42</v>
      </c>
      <c r="T29" s="202">
        <v>0</v>
      </c>
      <c r="U29" s="202">
        <v>1.86</v>
      </c>
      <c r="V29" s="202">
        <v>1.49</v>
      </c>
      <c r="W29" s="202">
        <v>5.0599999999999996</v>
      </c>
      <c r="X29" s="202">
        <v>2.23</v>
      </c>
      <c r="Y29" s="202">
        <v>0</v>
      </c>
      <c r="Z29" s="202">
        <v>4.4000000000000004</v>
      </c>
      <c r="AA29" s="202">
        <v>1.42</v>
      </c>
      <c r="AB29" s="202">
        <v>0</v>
      </c>
      <c r="AC29" s="202">
        <v>0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9.15</v>
      </c>
      <c r="L30" s="202">
        <v>0.23</v>
      </c>
      <c r="M30" s="202">
        <v>2.29</v>
      </c>
      <c r="N30" s="202">
        <v>1.87</v>
      </c>
      <c r="O30" s="202">
        <v>0</v>
      </c>
      <c r="P30" s="202">
        <v>0.74</v>
      </c>
      <c r="Q30" s="202">
        <v>0.33</v>
      </c>
      <c r="R30" s="202">
        <v>0.34</v>
      </c>
      <c r="S30" s="202">
        <v>0.42</v>
      </c>
      <c r="T30" s="202">
        <v>0</v>
      </c>
      <c r="U30" s="202">
        <v>1.86</v>
      </c>
      <c r="V30" s="202">
        <v>1.49</v>
      </c>
      <c r="W30" s="202">
        <v>5.0599999999999996</v>
      </c>
      <c r="X30" s="202">
        <v>2.23</v>
      </c>
      <c r="Y30" s="202">
        <v>0</v>
      </c>
      <c r="Z30" s="202">
        <v>4.4000000000000004</v>
      </c>
      <c r="AA30" s="202">
        <v>1.42</v>
      </c>
      <c r="AB30" s="202">
        <v>0</v>
      </c>
      <c r="AC30" s="202">
        <v>0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9.15</v>
      </c>
      <c r="L31" s="202">
        <v>0.23</v>
      </c>
      <c r="M31" s="202">
        <v>2.29</v>
      </c>
      <c r="N31" s="202">
        <v>1.87</v>
      </c>
      <c r="O31" s="202">
        <v>0</v>
      </c>
      <c r="P31" s="202">
        <v>1.88</v>
      </c>
      <c r="Q31" s="202">
        <v>0.33</v>
      </c>
      <c r="R31" s="202">
        <v>0.34</v>
      </c>
      <c r="S31" s="202">
        <v>0.42</v>
      </c>
      <c r="T31" s="202">
        <v>0</v>
      </c>
      <c r="U31" s="202">
        <v>1.86</v>
      </c>
      <c r="V31" s="202">
        <v>1.49</v>
      </c>
      <c r="W31" s="202">
        <v>5.0599999999999996</v>
      </c>
      <c r="X31" s="202">
        <v>2.23</v>
      </c>
      <c r="Y31" s="202">
        <v>0</v>
      </c>
      <c r="Z31" s="202">
        <v>4.4000000000000004</v>
      </c>
      <c r="AA31" s="202">
        <v>1.42</v>
      </c>
      <c r="AB31" s="202">
        <v>0</v>
      </c>
      <c r="AC31" s="202">
        <v>0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9.15</v>
      </c>
      <c r="L32" s="202">
        <v>0.23</v>
      </c>
      <c r="M32" s="202">
        <v>2.29</v>
      </c>
      <c r="N32" s="202">
        <v>1.87</v>
      </c>
      <c r="O32" s="202">
        <v>0</v>
      </c>
      <c r="P32" s="202">
        <v>0.84</v>
      </c>
      <c r="Q32" s="202">
        <v>0.33</v>
      </c>
      <c r="R32" s="202">
        <v>0.34</v>
      </c>
      <c r="S32" s="202">
        <v>0.42</v>
      </c>
      <c r="T32" s="202">
        <v>0</v>
      </c>
      <c r="U32" s="202">
        <v>1.86</v>
      </c>
      <c r="V32" s="202">
        <v>1.49</v>
      </c>
      <c r="W32" s="202">
        <v>5.0599999999999996</v>
      </c>
      <c r="X32" s="202">
        <v>2.23</v>
      </c>
      <c r="Y32" s="202">
        <v>0</v>
      </c>
      <c r="Z32" s="202">
        <v>4.4000000000000004</v>
      </c>
      <c r="AA32" s="202">
        <v>1.42</v>
      </c>
      <c r="AB32" s="202">
        <v>0</v>
      </c>
      <c r="AC32" s="202">
        <v>0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9.15</v>
      </c>
      <c r="L33" s="202">
        <v>0.23</v>
      </c>
      <c r="M33" s="202">
        <v>2.29</v>
      </c>
      <c r="N33" s="202">
        <v>1.87</v>
      </c>
      <c r="O33" s="202">
        <v>0</v>
      </c>
      <c r="P33" s="202">
        <v>4.09</v>
      </c>
      <c r="Q33" s="202">
        <v>0.33</v>
      </c>
      <c r="R33" s="202">
        <v>0.34</v>
      </c>
      <c r="S33" s="202">
        <v>0.42</v>
      </c>
      <c r="T33" s="202">
        <v>0</v>
      </c>
      <c r="U33" s="202">
        <v>1.86</v>
      </c>
      <c r="V33" s="202">
        <v>1.49</v>
      </c>
      <c r="W33" s="202">
        <v>5.0599999999999996</v>
      </c>
      <c r="X33" s="202">
        <v>2.23</v>
      </c>
      <c r="Y33" s="202">
        <v>0</v>
      </c>
      <c r="Z33" s="202">
        <v>4.4000000000000004</v>
      </c>
      <c r="AA33" s="202">
        <v>1.42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9.15</v>
      </c>
      <c r="L34" s="202">
        <v>0.23</v>
      </c>
      <c r="M34" s="202">
        <v>2.29</v>
      </c>
      <c r="N34" s="202">
        <v>1.87</v>
      </c>
      <c r="O34" s="202">
        <v>0</v>
      </c>
      <c r="P34" s="202">
        <v>4.46</v>
      </c>
      <c r="Q34" s="202">
        <v>0.33</v>
      </c>
      <c r="R34" s="202">
        <v>0.34</v>
      </c>
      <c r="S34" s="202">
        <v>0.42</v>
      </c>
      <c r="T34" s="202">
        <v>0</v>
      </c>
      <c r="U34" s="202">
        <v>1.86</v>
      </c>
      <c r="V34" s="202">
        <v>1.49</v>
      </c>
      <c r="W34" s="202">
        <v>5.0599999999999996</v>
      </c>
      <c r="X34" s="202">
        <v>2.23</v>
      </c>
      <c r="Y34" s="202">
        <v>0</v>
      </c>
      <c r="Z34" s="202">
        <v>4.4000000000000004</v>
      </c>
      <c r="AA34" s="202">
        <v>1.42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9.15</v>
      </c>
      <c r="L35" s="202">
        <v>0.23</v>
      </c>
      <c r="M35" s="202">
        <v>2.29</v>
      </c>
      <c r="N35" s="202">
        <v>1.87</v>
      </c>
      <c r="O35" s="202">
        <v>0</v>
      </c>
      <c r="P35" s="202">
        <v>4.46</v>
      </c>
      <c r="Q35" s="202">
        <v>0.33</v>
      </c>
      <c r="R35" s="202">
        <v>0.34</v>
      </c>
      <c r="S35" s="202">
        <v>0.42</v>
      </c>
      <c r="T35" s="202">
        <v>0</v>
      </c>
      <c r="U35" s="202">
        <v>1.86</v>
      </c>
      <c r="V35" s="202">
        <v>1.49</v>
      </c>
      <c r="W35" s="202">
        <v>5.33</v>
      </c>
      <c r="X35" s="202">
        <v>2.23</v>
      </c>
      <c r="Y35" s="202">
        <v>0</v>
      </c>
      <c r="Z35" s="202">
        <v>4.4000000000000004</v>
      </c>
      <c r="AA35" s="202">
        <v>1.42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9.15</v>
      </c>
      <c r="L36" s="202">
        <v>0.23</v>
      </c>
      <c r="M36" s="202">
        <v>2.29</v>
      </c>
      <c r="N36" s="202">
        <v>1.87</v>
      </c>
      <c r="O36" s="202">
        <v>0</v>
      </c>
      <c r="P36" s="202">
        <v>4.83</v>
      </c>
      <c r="Q36" s="202">
        <v>0.33</v>
      </c>
      <c r="R36" s="202">
        <v>0.34</v>
      </c>
      <c r="S36" s="202">
        <v>0.42</v>
      </c>
      <c r="T36" s="202">
        <v>0</v>
      </c>
      <c r="U36" s="202">
        <v>1.86</v>
      </c>
      <c r="V36" s="202">
        <v>1.49</v>
      </c>
      <c r="W36" s="202">
        <v>5.33</v>
      </c>
      <c r="X36" s="202">
        <v>2.23</v>
      </c>
      <c r="Y36" s="202">
        <v>0</v>
      </c>
      <c r="Z36" s="202">
        <v>4.4000000000000004</v>
      </c>
      <c r="AA36" s="202">
        <v>1.42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9.15</v>
      </c>
      <c r="L37" s="202">
        <v>0.23</v>
      </c>
      <c r="M37" s="202">
        <v>2.29</v>
      </c>
      <c r="N37" s="202">
        <v>1.87</v>
      </c>
      <c r="O37" s="202">
        <v>0</v>
      </c>
      <c r="P37" s="202">
        <v>4.83</v>
      </c>
      <c r="Q37" s="202">
        <v>0.33</v>
      </c>
      <c r="R37" s="202">
        <v>0.34</v>
      </c>
      <c r="S37" s="202">
        <v>0.42</v>
      </c>
      <c r="T37" s="202">
        <v>0</v>
      </c>
      <c r="U37" s="202">
        <v>1.86</v>
      </c>
      <c r="V37" s="202">
        <v>1.49</v>
      </c>
      <c r="W37" s="202">
        <v>5.33</v>
      </c>
      <c r="X37" s="202">
        <v>2.23</v>
      </c>
      <c r="Y37" s="202">
        <v>0</v>
      </c>
      <c r="Z37" s="202">
        <v>4.4000000000000004</v>
      </c>
      <c r="AA37" s="202">
        <v>1.42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9.15</v>
      </c>
      <c r="L38" s="202">
        <v>0.23</v>
      </c>
      <c r="M38" s="202">
        <v>2.29</v>
      </c>
      <c r="N38" s="202">
        <v>1.87</v>
      </c>
      <c r="O38" s="202">
        <v>0</v>
      </c>
      <c r="P38" s="202">
        <v>5.21</v>
      </c>
      <c r="Q38" s="202">
        <v>0.33</v>
      </c>
      <c r="R38" s="202">
        <v>0.34</v>
      </c>
      <c r="S38" s="202">
        <v>0.42</v>
      </c>
      <c r="T38" s="202">
        <v>0</v>
      </c>
      <c r="U38" s="202">
        <v>1.86</v>
      </c>
      <c r="V38" s="202">
        <v>1.49</v>
      </c>
      <c r="W38" s="202">
        <v>5.33</v>
      </c>
      <c r="X38" s="202">
        <v>2.23</v>
      </c>
      <c r="Y38" s="202">
        <v>0</v>
      </c>
      <c r="Z38" s="202">
        <v>4.4000000000000004</v>
      </c>
      <c r="AA38" s="202">
        <v>1.42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9.15</v>
      </c>
      <c r="L39" s="202">
        <v>0</v>
      </c>
      <c r="M39" s="202">
        <v>2.29</v>
      </c>
      <c r="N39" s="202">
        <v>1.87</v>
      </c>
      <c r="O39" s="202">
        <v>0</v>
      </c>
      <c r="P39" s="202">
        <v>5.58</v>
      </c>
      <c r="Q39" s="202">
        <v>0.33</v>
      </c>
      <c r="R39" s="202">
        <v>0.34</v>
      </c>
      <c r="S39" s="202">
        <v>0.42</v>
      </c>
      <c r="T39" s="202">
        <v>0</v>
      </c>
      <c r="U39" s="202">
        <v>1.86</v>
      </c>
      <c r="V39" s="202">
        <v>1.49</v>
      </c>
      <c r="W39" s="202">
        <v>5.33</v>
      </c>
      <c r="X39" s="202">
        <v>2.23</v>
      </c>
      <c r="Y39" s="202">
        <v>0</v>
      </c>
      <c r="Z39" s="202">
        <v>4.4000000000000004</v>
      </c>
      <c r="AA39" s="202">
        <v>1.42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9.15</v>
      </c>
      <c r="L40" s="202">
        <v>0</v>
      </c>
      <c r="M40" s="202">
        <v>2.29</v>
      </c>
      <c r="N40" s="202">
        <v>1.87</v>
      </c>
      <c r="O40" s="202">
        <v>0</v>
      </c>
      <c r="P40" s="202">
        <v>5.58</v>
      </c>
      <c r="Q40" s="202">
        <v>0.33</v>
      </c>
      <c r="R40" s="202">
        <v>0.34</v>
      </c>
      <c r="S40" s="202">
        <v>0.42</v>
      </c>
      <c r="T40" s="202">
        <v>0</v>
      </c>
      <c r="U40" s="202">
        <v>1.86</v>
      </c>
      <c r="V40" s="202">
        <v>1.49</v>
      </c>
      <c r="W40" s="202">
        <v>5.33</v>
      </c>
      <c r="X40" s="202">
        <v>2.23</v>
      </c>
      <c r="Y40" s="202">
        <v>0</v>
      </c>
      <c r="Z40" s="202">
        <v>4.4000000000000004</v>
      </c>
      <c r="AA40" s="202">
        <v>1.42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9.15</v>
      </c>
      <c r="L41" s="202">
        <v>0</v>
      </c>
      <c r="M41" s="202">
        <v>2.29</v>
      </c>
      <c r="N41" s="202">
        <v>1.87</v>
      </c>
      <c r="O41" s="202">
        <v>0</v>
      </c>
      <c r="P41" s="202">
        <v>5.95</v>
      </c>
      <c r="Q41" s="202">
        <v>0.33</v>
      </c>
      <c r="R41" s="202">
        <v>0.34</v>
      </c>
      <c r="S41" s="202">
        <v>0.42</v>
      </c>
      <c r="T41" s="202">
        <v>0</v>
      </c>
      <c r="U41" s="202">
        <v>1.86</v>
      </c>
      <c r="V41" s="202">
        <v>1.49</v>
      </c>
      <c r="W41" s="202">
        <v>5.33</v>
      </c>
      <c r="X41" s="202">
        <v>2.23</v>
      </c>
      <c r="Y41" s="202">
        <v>0</v>
      </c>
      <c r="Z41" s="202">
        <v>4.4000000000000004</v>
      </c>
      <c r="AA41" s="202">
        <v>1.42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9.15</v>
      </c>
      <c r="L42" s="202">
        <v>0</v>
      </c>
      <c r="M42" s="202">
        <v>2.29</v>
      </c>
      <c r="N42" s="202">
        <v>1.87</v>
      </c>
      <c r="O42" s="202">
        <v>0</v>
      </c>
      <c r="P42" s="202">
        <v>5.95</v>
      </c>
      <c r="Q42" s="202">
        <v>0.33</v>
      </c>
      <c r="R42" s="202">
        <v>0.34</v>
      </c>
      <c r="S42" s="202">
        <v>0.42</v>
      </c>
      <c r="T42" s="202">
        <v>0</v>
      </c>
      <c r="U42" s="202">
        <v>1.86</v>
      </c>
      <c r="V42" s="202">
        <v>1.49</v>
      </c>
      <c r="W42" s="202">
        <v>5.33</v>
      </c>
      <c r="X42" s="202">
        <v>2.23</v>
      </c>
      <c r="Y42" s="202">
        <v>0</v>
      </c>
      <c r="Z42" s="202">
        <v>4.4000000000000004</v>
      </c>
      <c r="AA42" s="202">
        <v>1.42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9.15</v>
      </c>
      <c r="L43" s="202">
        <v>0</v>
      </c>
      <c r="M43" s="202">
        <v>2.29</v>
      </c>
      <c r="N43" s="202">
        <v>1.87</v>
      </c>
      <c r="O43" s="202">
        <v>0</v>
      </c>
      <c r="P43" s="202">
        <v>5.95</v>
      </c>
      <c r="Q43" s="202">
        <v>0.33</v>
      </c>
      <c r="R43" s="202">
        <v>0.34</v>
      </c>
      <c r="S43" s="202">
        <v>0.42</v>
      </c>
      <c r="T43" s="202">
        <v>0</v>
      </c>
      <c r="U43" s="202">
        <v>1.86</v>
      </c>
      <c r="V43" s="202">
        <v>1.49</v>
      </c>
      <c r="W43" s="202">
        <v>5.33</v>
      </c>
      <c r="X43" s="202">
        <v>2.23</v>
      </c>
      <c r="Y43" s="202">
        <v>0</v>
      </c>
      <c r="Z43" s="202">
        <v>4.4000000000000004</v>
      </c>
      <c r="AA43" s="202">
        <v>1.42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9.15</v>
      </c>
      <c r="L44" s="202">
        <v>0</v>
      </c>
      <c r="M44" s="202">
        <v>2.29</v>
      </c>
      <c r="N44" s="202">
        <v>1.87</v>
      </c>
      <c r="O44" s="202">
        <v>0</v>
      </c>
      <c r="P44" s="202">
        <v>5.95</v>
      </c>
      <c r="Q44" s="202">
        <v>0.33</v>
      </c>
      <c r="R44" s="202">
        <v>0.34</v>
      </c>
      <c r="S44" s="202">
        <v>0.42</v>
      </c>
      <c r="T44" s="202">
        <v>0</v>
      </c>
      <c r="U44" s="202">
        <v>1.86</v>
      </c>
      <c r="V44" s="202">
        <v>1.49</v>
      </c>
      <c r="W44" s="202">
        <v>5.33</v>
      </c>
      <c r="X44" s="202">
        <v>2.23</v>
      </c>
      <c r="Y44" s="202">
        <v>0</v>
      </c>
      <c r="Z44" s="202">
        <v>4.4000000000000004</v>
      </c>
      <c r="AA44" s="202">
        <v>1.42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9.15</v>
      </c>
      <c r="L45" s="202">
        <v>0</v>
      </c>
      <c r="M45" s="202">
        <v>2.29</v>
      </c>
      <c r="N45" s="202">
        <v>1.87</v>
      </c>
      <c r="O45" s="202">
        <v>0</v>
      </c>
      <c r="P45" s="202">
        <v>5.95</v>
      </c>
      <c r="Q45" s="202">
        <v>0.33</v>
      </c>
      <c r="R45" s="202">
        <v>0.34</v>
      </c>
      <c r="S45" s="202">
        <v>0.42</v>
      </c>
      <c r="T45" s="202">
        <v>0</v>
      </c>
      <c r="U45" s="202">
        <v>1.86</v>
      </c>
      <c r="V45" s="202">
        <v>1.49</v>
      </c>
      <c r="W45" s="202">
        <v>5.33</v>
      </c>
      <c r="X45" s="202">
        <v>2.23</v>
      </c>
      <c r="Y45" s="202">
        <v>0</v>
      </c>
      <c r="Z45" s="202">
        <v>4.4000000000000004</v>
      </c>
      <c r="AA45" s="202">
        <v>1.42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9.15</v>
      </c>
      <c r="L46" s="202">
        <v>0</v>
      </c>
      <c r="M46" s="202">
        <v>2.29</v>
      </c>
      <c r="N46" s="202">
        <v>1.87</v>
      </c>
      <c r="O46" s="202">
        <v>0</v>
      </c>
      <c r="P46" s="202">
        <v>5.95</v>
      </c>
      <c r="Q46" s="202">
        <v>0.33</v>
      </c>
      <c r="R46" s="202">
        <v>0.34</v>
      </c>
      <c r="S46" s="202">
        <v>0.42</v>
      </c>
      <c r="T46" s="202">
        <v>0</v>
      </c>
      <c r="U46" s="202">
        <v>1.86</v>
      </c>
      <c r="V46" s="202">
        <v>1.49</v>
      </c>
      <c r="W46" s="202">
        <v>5.33</v>
      </c>
      <c r="X46" s="202">
        <v>2.23</v>
      </c>
      <c r="Y46" s="202">
        <v>0</v>
      </c>
      <c r="Z46" s="202">
        <v>4.4000000000000004</v>
      </c>
      <c r="AA46" s="202">
        <v>1.42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30.77</v>
      </c>
      <c r="H47" s="202">
        <v>0</v>
      </c>
      <c r="I47" s="202">
        <v>9.6300000000000008</v>
      </c>
      <c r="J47" s="202">
        <v>29.36</v>
      </c>
      <c r="K47" s="202">
        <v>9.15</v>
      </c>
      <c r="L47" s="202">
        <v>0</v>
      </c>
      <c r="M47" s="202">
        <v>2.29</v>
      </c>
      <c r="N47" s="202">
        <v>1.87</v>
      </c>
      <c r="O47" s="202">
        <v>0</v>
      </c>
      <c r="P47" s="202">
        <v>5.95</v>
      </c>
      <c r="Q47" s="202">
        <v>0.33</v>
      </c>
      <c r="R47" s="202">
        <v>0.34</v>
      </c>
      <c r="S47" s="202">
        <v>0.42</v>
      </c>
      <c r="T47" s="202">
        <v>0</v>
      </c>
      <c r="U47" s="202">
        <v>1.86</v>
      </c>
      <c r="V47" s="202">
        <v>1.49</v>
      </c>
      <c r="W47" s="202">
        <v>5.33</v>
      </c>
      <c r="X47" s="202">
        <v>2.23</v>
      </c>
      <c r="Y47" s="202">
        <v>0</v>
      </c>
      <c r="Z47" s="202">
        <v>4.4000000000000004</v>
      </c>
      <c r="AA47" s="202">
        <v>1.42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30.77</v>
      </c>
      <c r="H48" s="202">
        <v>0</v>
      </c>
      <c r="I48" s="202">
        <v>9.6300000000000008</v>
      </c>
      <c r="J48" s="202">
        <v>29.36</v>
      </c>
      <c r="K48" s="202">
        <v>9.15</v>
      </c>
      <c r="L48" s="202">
        <v>0</v>
      </c>
      <c r="M48" s="202">
        <v>2.29</v>
      </c>
      <c r="N48" s="202">
        <v>1.87</v>
      </c>
      <c r="O48" s="202">
        <v>0</v>
      </c>
      <c r="P48" s="202">
        <v>5.95</v>
      </c>
      <c r="Q48" s="202">
        <v>0.33</v>
      </c>
      <c r="R48" s="202">
        <v>0.34</v>
      </c>
      <c r="S48" s="202">
        <v>0.42</v>
      </c>
      <c r="T48" s="202">
        <v>0</v>
      </c>
      <c r="U48" s="202">
        <v>1.86</v>
      </c>
      <c r="V48" s="202">
        <v>1.49</v>
      </c>
      <c r="W48" s="202">
        <v>5.33</v>
      </c>
      <c r="X48" s="202">
        <v>2.23</v>
      </c>
      <c r="Y48" s="202">
        <v>0</v>
      </c>
      <c r="Z48" s="202">
        <v>4.4000000000000004</v>
      </c>
      <c r="AA48" s="202">
        <v>1.42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30.77</v>
      </c>
      <c r="H49" s="202">
        <v>0</v>
      </c>
      <c r="I49" s="202">
        <v>9.6300000000000008</v>
      </c>
      <c r="J49" s="202">
        <v>29.36</v>
      </c>
      <c r="K49" s="202">
        <v>9.15</v>
      </c>
      <c r="L49" s="202">
        <v>0</v>
      </c>
      <c r="M49" s="202">
        <v>2.29</v>
      </c>
      <c r="N49" s="202">
        <v>1.87</v>
      </c>
      <c r="O49" s="202">
        <v>0</v>
      </c>
      <c r="P49" s="202">
        <v>7.13</v>
      </c>
      <c r="Q49" s="202">
        <v>0.33</v>
      </c>
      <c r="R49" s="202">
        <v>0.34</v>
      </c>
      <c r="S49" s="202">
        <v>0.42</v>
      </c>
      <c r="T49" s="202">
        <v>0</v>
      </c>
      <c r="U49" s="202">
        <v>1.86</v>
      </c>
      <c r="V49" s="202">
        <v>1.49</v>
      </c>
      <c r="W49" s="202">
        <v>5.34</v>
      </c>
      <c r="X49" s="202">
        <v>2.23</v>
      </c>
      <c r="Y49" s="202">
        <v>0</v>
      </c>
      <c r="Z49" s="202">
        <v>4.4000000000000004</v>
      </c>
      <c r="AA49" s="202">
        <v>1.42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30.77</v>
      </c>
      <c r="H50" s="202">
        <v>0</v>
      </c>
      <c r="I50" s="202">
        <v>9.6300000000000008</v>
      </c>
      <c r="J50" s="202">
        <v>29.36</v>
      </c>
      <c r="K50" s="202">
        <v>9.15</v>
      </c>
      <c r="L50" s="202">
        <v>0</v>
      </c>
      <c r="M50" s="202">
        <v>2.29</v>
      </c>
      <c r="N50" s="202">
        <v>1.87</v>
      </c>
      <c r="O50" s="202">
        <v>0</v>
      </c>
      <c r="P50" s="202">
        <v>7.76</v>
      </c>
      <c r="Q50" s="202">
        <v>0.33</v>
      </c>
      <c r="R50" s="202">
        <v>0.34</v>
      </c>
      <c r="S50" s="202">
        <v>0.42</v>
      </c>
      <c r="T50" s="202">
        <v>0</v>
      </c>
      <c r="U50" s="202">
        <v>1.86</v>
      </c>
      <c r="V50" s="202">
        <v>1.49</v>
      </c>
      <c r="W50" s="202">
        <v>5.34</v>
      </c>
      <c r="X50" s="202">
        <v>2.23</v>
      </c>
      <c r="Y50" s="202">
        <v>0</v>
      </c>
      <c r="Z50" s="202">
        <v>4.4000000000000004</v>
      </c>
      <c r="AA50" s="202">
        <v>1.42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30.77</v>
      </c>
      <c r="H51" s="202">
        <v>0</v>
      </c>
      <c r="I51" s="202">
        <v>9.6300000000000008</v>
      </c>
      <c r="J51" s="202">
        <v>28.88</v>
      </c>
      <c r="K51" s="202">
        <v>9.15</v>
      </c>
      <c r="L51" s="202">
        <v>0</v>
      </c>
      <c r="M51" s="202">
        <v>2.29</v>
      </c>
      <c r="N51" s="202">
        <v>1.87</v>
      </c>
      <c r="O51" s="202">
        <v>0</v>
      </c>
      <c r="P51" s="202">
        <v>7.76</v>
      </c>
      <c r="Q51" s="202">
        <v>0.33</v>
      </c>
      <c r="R51" s="202">
        <v>0.34</v>
      </c>
      <c r="S51" s="202">
        <v>0.42</v>
      </c>
      <c r="T51" s="202">
        <v>0</v>
      </c>
      <c r="U51" s="202">
        <v>1.86</v>
      </c>
      <c r="V51" s="202">
        <v>1.49</v>
      </c>
      <c r="W51" s="202">
        <v>5.34</v>
      </c>
      <c r="X51" s="202">
        <v>2.23</v>
      </c>
      <c r="Y51" s="202">
        <v>0</v>
      </c>
      <c r="Z51" s="202">
        <v>4.4000000000000004</v>
      </c>
      <c r="AA51" s="202">
        <v>1.42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30.77</v>
      </c>
      <c r="H52" s="202">
        <v>0</v>
      </c>
      <c r="I52" s="202">
        <v>9.6300000000000008</v>
      </c>
      <c r="J52" s="202">
        <v>28.88</v>
      </c>
      <c r="K52" s="202">
        <v>9.15</v>
      </c>
      <c r="L52" s="202">
        <v>0</v>
      </c>
      <c r="M52" s="202">
        <v>2.29</v>
      </c>
      <c r="N52" s="202">
        <v>1.87</v>
      </c>
      <c r="O52" s="202">
        <v>0</v>
      </c>
      <c r="P52" s="202">
        <v>7.76</v>
      </c>
      <c r="Q52" s="202">
        <v>0.33</v>
      </c>
      <c r="R52" s="202">
        <v>0.34</v>
      </c>
      <c r="S52" s="202">
        <v>0.42</v>
      </c>
      <c r="T52" s="202">
        <v>0</v>
      </c>
      <c r="U52" s="202">
        <v>1.86</v>
      </c>
      <c r="V52" s="202">
        <v>1.49</v>
      </c>
      <c r="W52" s="202">
        <v>5.34</v>
      </c>
      <c r="X52" s="202">
        <v>2.23</v>
      </c>
      <c r="Y52" s="202">
        <v>0</v>
      </c>
      <c r="Z52" s="202">
        <v>4.4000000000000004</v>
      </c>
      <c r="AA52" s="202">
        <v>1.42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30.77</v>
      </c>
      <c r="H53" s="202">
        <v>0</v>
      </c>
      <c r="I53" s="202">
        <v>9.6300000000000008</v>
      </c>
      <c r="J53" s="202">
        <v>28.88</v>
      </c>
      <c r="K53" s="202">
        <v>9.15</v>
      </c>
      <c r="L53" s="202">
        <v>0</v>
      </c>
      <c r="M53" s="202">
        <v>2.29</v>
      </c>
      <c r="N53" s="202">
        <v>1.87</v>
      </c>
      <c r="O53" s="202">
        <v>0</v>
      </c>
      <c r="P53" s="202">
        <v>7.76</v>
      </c>
      <c r="Q53" s="202">
        <v>0.33</v>
      </c>
      <c r="R53" s="202">
        <v>0.34</v>
      </c>
      <c r="S53" s="202">
        <v>0.42</v>
      </c>
      <c r="T53" s="202">
        <v>0</v>
      </c>
      <c r="U53" s="202">
        <v>1.86</v>
      </c>
      <c r="V53" s="202">
        <v>1.49</v>
      </c>
      <c r="W53" s="202">
        <v>5.34</v>
      </c>
      <c r="X53" s="202">
        <v>2.23</v>
      </c>
      <c r="Y53" s="202">
        <v>0</v>
      </c>
      <c r="Z53" s="202">
        <v>4.4000000000000004</v>
      </c>
      <c r="AA53" s="202">
        <v>1.42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30.77</v>
      </c>
      <c r="H54" s="202">
        <v>0</v>
      </c>
      <c r="I54" s="202">
        <v>9.6300000000000008</v>
      </c>
      <c r="J54" s="202">
        <v>28.88</v>
      </c>
      <c r="K54" s="202">
        <v>9.15</v>
      </c>
      <c r="L54" s="202">
        <v>0</v>
      </c>
      <c r="M54" s="202">
        <v>2.29</v>
      </c>
      <c r="N54" s="202">
        <v>1.87</v>
      </c>
      <c r="O54" s="202">
        <v>0</v>
      </c>
      <c r="P54" s="202">
        <v>7.76</v>
      </c>
      <c r="Q54" s="202">
        <v>0.33</v>
      </c>
      <c r="R54" s="202">
        <v>0.34</v>
      </c>
      <c r="S54" s="202">
        <v>0.42</v>
      </c>
      <c r="T54" s="202">
        <v>0</v>
      </c>
      <c r="U54" s="202">
        <v>1.86</v>
      </c>
      <c r="V54" s="202">
        <v>1.49</v>
      </c>
      <c r="W54" s="202">
        <v>5.34</v>
      </c>
      <c r="X54" s="202">
        <v>2.23</v>
      </c>
      <c r="Y54" s="202">
        <v>0</v>
      </c>
      <c r="Z54" s="202">
        <v>4.4000000000000004</v>
      </c>
      <c r="AA54" s="202">
        <v>1.42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30.77</v>
      </c>
      <c r="H55" s="202">
        <v>0</v>
      </c>
      <c r="I55" s="202">
        <v>9.6300000000000008</v>
      </c>
      <c r="J55" s="202">
        <v>28.88</v>
      </c>
      <c r="K55" s="202">
        <v>42.71</v>
      </c>
      <c r="L55" s="202">
        <v>0</v>
      </c>
      <c r="M55" s="202">
        <v>2.29</v>
      </c>
      <c r="N55" s="202">
        <v>1.87</v>
      </c>
      <c r="O55" s="202">
        <v>0</v>
      </c>
      <c r="P55" s="202">
        <v>7.76</v>
      </c>
      <c r="Q55" s="202">
        <v>0.33</v>
      </c>
      <c r="R55" s="202">
        <v>0.34</v>
      </c>
      <c r="S55" s="202">
        <v>0.42</v>
      </c>
      <c r="T55" s="202">
        <v>0</v>
      </c>
      <c r="U55" s="202">
        <v>1.86</v>
      </c>
      <c r="V55" s="202">
        <v>1.49</v>
      </c>
      <c r="W55" s="202">
        <v>5.34</v>
      </c>
      <c r="X55" s="202">
        <v>2.23</v>
      </c>
      <c r="Y55" s="202">
        <v>0</v>
      </c>
      <c r="Z55" s="202">
        <v>4.4000000000000004</v>
      </c>
      <c r="AA55" s="202">
        <v>1.42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30.77</v>
      </c>
      <c r="H56" s="202">
        <v>0</v>
      </c>
      <c r="I56" s="202">
        <v>9.6300000000000008</v>
      </c>
      <c r="J56" s="202">
        <v>28.88</v>
      </c>
      <c r="K56" s="202">
        <v>52.35</v>
      </c>
      <c r="L56" s="202">
        <v>0</v>
      </c>
      <c r="M56" s="202">
        <v>2.29</v>
      </c>
      <c r="N56" s="202">
        <v>1.87</v>
      </c>
      <c r="O56" s="202">
        <v>0</v>
      </c>
      <c r="P56" s="202">
        <v>7.76</v>
      </c>
      <c r="Q56" s="202">
        <v>0.33</v>
      </c>
      <c r="R56" s="202">
        <v>0.34</v>
      </c>
      <c r="S56" s="202">
        <v>0.42</v>
      </c>
      <c r="T56" s="202">
        <v>0</v>
      </c>
      <c r="U56" s="202">
        <v>1.86</v>
      </c>
      <c r="V56" s="202">
        <v>1.49</v>
      </c>
      <c r="W56" s="202">
        <v>5.34</v>
      </c>
      <c r="X56" s="202">
        <v>2.23</v>
      </c>
      <c r="Y56" s="202">
        <v>0</v>
      </c>
      <c r="Z56" s="202">
        <v>4.4000000000000004</v>
      </c>
      <c r="AA56" s="202">
        <v>1.42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30.77</v>
      </c>
      <c r="H57" s="202">
        <v>0</v>
      </c>
      <c r="I57" s="202">
        <v>9.6300000000000008</v>
      </c>
      <c r="J57" s="202">
        <v>28.88</v>
      </c>
      <c r="K57" s="202">
        <v>42.71</v>
      </c>
      <c r="L57" s="202">
        <v>0</v>
      </c>
      <c r="M57" s="202">
        <v>2.29</v>
      </c>
      <c r="N57" s="202">
        <v>1.87</v>
      </c>
      <c r="O57" s="202">
        <v>0</v>
      </c>
      <c r="P57" s="202">
        <v>7.76</v>
      </c>
      <c r="Q57" s="202">
        <v>0.33</v>
      </c>
      <c r="R57" s="202">
        <v>0.34</v>
      </c>
      <c r="S57" s="202">
        <v>0.42</v>
      </c>
      <c r="T57" s="202">
        <v>0</v>
      </c>
      <c r="U57" s="202">
        <v>1.86</v>
      </c>
      <c r="V57" s="202">
        <v>1.49</v>
      </c>
      <c r="W57" s="202">
        <v>5.34</v>
      </c>
      <c r="X57" s="202">
        <v>2.23</v>
      </c>
      <c r="Y57" s="202">
        <v>0</v>
      </c>
      <c r="Z57" s="202">
        <v>4.4000000000000004</v>
      </c>
      <c r="AA57" s="202">
        <v>1.42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30.77</v>
      </c>
      <c r="H58" s="202">
        <v>0</v>
      </c>
      <c r="I58" s="202">
        <v>9.6300000000000008</v>
      </c>
      <c r="J58" s="202">
        <v>28.88</v>
      </c>
      <c r="K58" s="202">
        <v>33.07</v>
      </c>
      <c r="L58" s="202">
        <v>0</v>
      </c>
      <c r="M58" s="202">
        <v>2.29</v>
      </c>
      <c r="N58" s="202">
        <v>1.87</v>
      </c>
      <c r="O58" s="202">
        <v>0</v>
      </c>
      <c r="P58" s="202">
        <v>7.76</v>
      </c>
      <c r="Q58" s="202">
        <v>0.33</v>
      </c>
      <c r="R58" s="202">
        <v>0.34</v>
      </c>
      <c r="S58" s="202">
        <v>0.42</v>
      </c>
      <c r="T58" s="202">
        <v>0</v>
      </c>
      <c r="U58" s="202">
        <v>1.86</v>
      </c>
      <c r="V58" s="202">
        <v>1.49</v>
      </c>
      <c r="W58" s="202">
        <v>5.34</v>
      </c>
      <c r="X58" s="202">
        <v>2.23</v>
      </c>
      <c r="Y58" s="202">
        <v>0</v>
      </c>
      <c r="Z58" s="202">
        <v>4.4000000000000004</v>
      </c>
      <c r="AA58" s="202">
        <v>1.42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30.77</v>
      </c>
      <c r="H59" s="202">
        <v>0</v>
      </c>
      <c r="I59" s="202">
        <v>9.6300000000000008</v>
      </c>
      <c r="J59" s="202">
        <v>28.88</v>
      </c>
      <c r="K59" s="202">
        <v>37.89</v>
      </c>
      <c r="L59" s="202">
        <v>0</v>
      </c>
      <c r="M59" s="202">
        <v>2.29</v>
      </c>
      <c r="N59" s="202">
        <v>1.87</v>
      </c>
      <c r="O59" s="202">
        <v>0</v>
      </c>
      <c r="P59" s="202">
        <v>7.76</v>
      </c>
      <c r="Q59" s="202">
        <v>0.33</v>
      </c>
      <c r="R59" s="202">
        <v>0.33</v>
      </c>
      <c r="S59" s="202">
        <v>0.68</v>
      </c>
      <c r="T59" s="202">
        <v>0</v>
      </c>
      <c r="U59" s="202">
        <v>1.86</v>
      </c>
      <c r="V59" s="202">
        <v>1.53</v>
      </c>
      <c r="W59" s="202">
        <v>5.33</v>
      </c>
      <c r="X59" s="202">
        <v>2.23</v>
      </c>
      <c r="Y59" s="202">
        <v>0</v>
      </c>
      <c r="Z59" s="202">
        <v>4.4000000000000004</v>
      </c>
      <c r="AA59" s="202">
        <v>1.42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30.77</v>
      </c>
      <c r="H60" s="202">
        <v>0</v>
      </c>
      <c r="I60" s="202">
        <v>9.6300000000000008</v>
      </c>
      <c r="J60" s="202">
        <v>28.88</v>
      </c>
      <c r="K60" s="202">
        <v>9.15</v>
      </c>
      <c r="L60" s="202">
        <v>0</v>
      </c>
      <c r="M60" s="202">
        <v>2.29</v>
      </c>
      <c r="N60" s="202">
        <v>1.87</v>
      </c>
      <c r="O60" s="202">
        <v>0</v>
      </c>
      <c r="P60" s="202">
        <v>7.76</v>
      </c>
      <c r="Q60" s="202">
        <v>0.33</v>
      </c>
      <c r="R60" s="202">
        <v>0.34</v>
      </c>
      <c r="S60" s="202">
        <v>0.42</v>
      </c>
      <c r="T60" s="202">
        <v>0</v>
      </c>
      <c r="U60" s="202">
        <v>1.86</v>
      </c>
      <c r="V60" s="202">
        <v>1.49</v>
      </c>
      <c r="W60" s="202">
        <v>5.33</v>
      </c>
      <c r="X60" s="202">
        <v>2.23</v>
      </c>
      <c r="Y60" s="202">
        <v>0</v>
      </c>
      <c r="Z60" s="202">
        <v>4.4000000000000004</v>
      </c>
      <c r="AA60" s="202">
        <v>1.42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30.77</v>
      </c>
      <c r="H61" s="202">
        <v>0</v>
      </c>
      <c r="I61" s="202">
        <v>9.6300000000000008</v>
      </c>
      <c r="J61" s="202">
        <v>28.88</v>
      </c>
      <c r="K61" s="202">
        <v>9.15</v>
      </c>
      <c r="L61" s="202">
        <v>0</v>
      </c>
      <c r="M61" s="202">
        <v>2.29</v>
      </c>
      <c r="N61" s="202">
        <v>1.87</v>
      </c>
      <c r="O61" s="202">
        <v>0</v>
      </c>
      <c r="P61" s="202">
        <v>7.76</v>
      </c>
      <c r="Q61" s="202">
        <v>0.33</v>
      </c>
      <c r="R61" s="202">
        <v>0.34</v>
      </c>
      <c r="S61" s="202">
        <v>0.42</v>
      </c>
      <c r="T61" s="202">
        <v>0</v>
      </c>
      <c r="U61" s="202">
        <v>1.86</v>
      </c>
      <c r="V61" s="202">
        <v>1.49</v>
      </c>
      <c r="W61" s="202">
        <v>5.33</v>
      </c>
      <c r="X61" s="202">
        <v>2.23</v>
      </c>
      <c r="Y61" s="202">
        <v>0</v>
      </c>
      <c r="Z61" s="202">
        <v>4.4000000000000004</v>
      </c>
      <c r="AA61" s="202">
        <v>1.42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30.77</v>
      </c>
      <c r="H62" s="202">
        <v>0</v>
      </c>
      <c r="I62" s="202">
        <v>9.6300000000000008</v>
      </c>
      <c r="J62" s="202">
        <v>28.88</v>
      </c>
      <c r="K62" s="202">
        <v>9.15</v>
      </c>
      <c r="L62" s="202">
        <v>0</v>
      </c>
      <c r="M62" s="202">
        <v>2.29</v>
      </c>
      <c r="N62" s="202">
        <v>1.87</v>
      </c>
      <c r="O62" s="202">
        <v>0</v>
      </c>
      <c r="P62" s="202">
        <v>7.76</v>
      </c>
      <c r="Q62" s="202">
        <v>0.33</v>
      </c>
      <c r="R62" s="202">
        <v>0.34</v>
      </c>
      <c r="S62" s="202">
        <v>0.42</v>
      </c>
      <c r="T62" s="202">
        <v>0</v>
      </c>
      <c r="U62" s="202">
        <v>1.86</v>
      </c>
      <c r="V62" s="202">
        <v>1.49</v>
      </c>
      <c r="W62" s="202">
        <v>5.33</v>
      </c>
      <c r="X62" s="202">
        <v>2.23</v>
      </c>
      <c r="Y62" s="202">
        <v>0</v>
      </c>
      <c r="Z62" s="202">
        <v>4.4000000000000004</v>
      </c>
      <c r="AA62" s="202">
        <v>1.42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30.77</v>
      </c>
      <c r="H63" s="202">
        <v>0</v>
      </c>
      <c r="I63" s="202">
        <v>9.6300000000000008</v>
      </c>
      <c r="J63" s="202">
        <v>28.88</v>
      </c>
      <c r="K63" s="202">
        <v>9.15</v>
      </c>
      <c r="L63" s="202">
        <v>0</v>
      </c>
      <c r="M63" s="202">
        <v>2.29</v>
      </c>
      <c r="N63" s="202">
        <v>1.87</v>
      </c>
      <c r="O63" s="202">
        <v>0</v>
      </c>
      <c r="P63" s="202">
        <v>7.76</v>
      </c>
      <c r="Q63" s="202">
        <v>0.33</v>
      </c>
      <c r="R63" s="202">
        <v>0.34</v>
      </c>
      <c r="S63" s="202">
        <v>0.42</v>
      </c>
      <c r="T63" s="202">
        <v>0</v>
      </c>
      <c r="U63" s="202">
        <v>1.86</v>
      </c>
      <c r="V63" s="202">
        <v>1.49</v>
      </c>
      <c r="W63" s="202">
        <v>5.33</v>
      </c>
      <c r="X63" s="202">
        <v>2.23</v>
      </c>
      <c r="Y63" s="202">
        <v>0</v>
      </c>
      <c r="Z63" s="202">
        <v>4.4000000000000004</v>
      </c>
      <c r="AA63" s="202">
        <v>1.42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30.77</v>
      </c>
      <c r="H64" s="202">
        <v>0</v>
      </c>
      <c r="I64" s="202">
        <v>9.6300000000000008</v>
      </c>
      <c r="J64" s="202">
        <v>28.88</v>
      </c>
      <c r="K64" s="202">
        <v>9.15</v>
      </c>
      <c r="L64" s="202">
        <v>0</v>
      </c>
      <c r="M64" s="202">
        <v>2.29</v>
      </c>
      <c r="N64" s="202">
        <v>1.87</v>
      </c>
      <c r="O64" s="202">
        <v>0</v>
      </c>
      <c r="P64" s="202">
        <v>7.76</v>
      </c>
      <c r="Q64" s="202">
        <v>0.33</v>
      </c>
      <c r="R64" s="202">
        <v>0.33</v>
      </c>
      <c r="S64" s="202">
        <v>0.42</v>
      </c>
      <c r="T64" s="202">
        <v>0</v>
      </c>
      <c r="U64" s="202">
        <v>1.86</v>
      </c>
      <c r="V64" s="202">
        <v>1.49</v>
      </c>
      <c r="W64" s="202">
        <v>5.33</v>
      </c>
      <c r="X64" s="202">
        <v>2.23</v>
      </c>
      <c r="Y64" s="202">
        <v>0</v>
      </c>
      <c r="Z64" s="202">
        <v>7.86</v>
      </c>
      <c r="AA64" s="202">
        <v>1.42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30.77</v>
      </c>
      <c r="H65" s="202">
        <v>0</v>
      </c>
      <c r="I65" s="202">
        <v>9.6300000000000008</v>
      </c>
      <c r="J65" s="202">
        <v>28.88</v>
      </c>
      <c r="K65" s="202">
        <v>9.15</v>
      </c>
      <c r="L65" s="202">
        <v>0</v>
      </c>
      <c r="M65" s="202">
        <v>2.29</v>
      </c>
      <c r="N65" s="202">
        <v>1.87</v>
      </c>
      <c r="O65" s="202">
        <v>0</v>
      </c>
      <c r="P65" s="202">
        <v>7.76</v>
      </c>
      <c r="Q65" s="202">
        <v>0.33</v>
      </c>
      <c r="R65" s="202">
        <v>0.33</v>
      </c>
      <c r="S65" s="202">
        <v>0.42</v>
      </c>
      <c r="T65" s="202">
        <v>0</v>
      </c>
      <c r="U65" s="202">
        <v>1.86</v>
      </c>
      <c r="V65" s="202">
        <v>1.49</v>
      </c>
      <c r="W65" s="202">
        <v>5.33</v>
      </c>
      <c r="X65" s="202">
        <v>2.23</v>
      </c>
      <c r="Y65" s="202">
        <v>0</v>
      </c>
      <c r="Z65" s="202">
        <v>4.4000000000000004</v>
      </c>
      <c r="AA65" s="202">
        <v>1.42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30.77</v>
      </c>
      <c r="H66" s="202">
        <v>0</v>
      </c>
      <c r="I66" s="202">
        <v>9.6300000000000008</v>
      </c>
      <c r="J66" s="202">
        <v>28.88</v>
      </c>
      <c r="K66" s="202">
        <v>9.15</v>
      </c>
      <c r="L66" s="202">
        <v>0</v>
      </c>
      <c r="M66" s="202">
        <v>2.29</v>
      </c>
      <c r="N66" s="202">
        <v>1.87</v>
      </c>
      <c r="O66" s="202">
        <v>0</v>
      </c>
      <c r="P66" s="202">
        <v>7.76</v>
      </c>
      <c r="Q66" s="202">
        <v>0.33</v>
      </c>
      <c r="R66" s="202">
        <v>0.33</v>
      </c>
      <c r="S66" s="202">
        <v>0.42</v>
      </c>
      <c r="T66" s="202">
        <v>0</v>
      </c>
      <c r="U66" s="202">
        <v>1.86</v>
      </c>
      <c r="V66" s="202">
        <v>1.49</v>
      </c>
      <c r="W66" s="202">
        <v>5.33</v>
      </c>
      <c r="X66" s="202">
        <v>2.23</v>
      </c>
      <c r="Y66" s="202">
        <v>0</v>
      </c>
      <c r="Z66" s="202">
        <v>4.4000000000000004</v>
      </c>
      <c r="AA66" s="202">
        <v>1.42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30.77</v>
      </c>
      <c r="H67" s="202">
        <v>0</v>
      </c>
      <c r="I67" s="202">
        <v>9.6300000000000008</v>
      </c>
      <c r="J67" s="202">
        <v>28.88</v>
      </c>
      <c r="K67" s="202">
        <v>9.15</v>
      </c>
      <c r="L67" s="202">
        <v>0</v>
      </c>
      <c r="M67" s="202">
        <v>2.29</v>
      </c>
      <c r="N67" s="202">
        <v>1.87</v>
      </c>
      <c r="O67" s="202">
        <v>0</v>
      </c>
      <c r="P67" s="202">
        <v>7.76</v>
      </c>
      <c r="Q67" s="202">
        <v>0.33</v>
      </c>
      <c r="R67" s="202">
        <v>0.33</v>
      </c>
      <c r="S67" s="202">
        <v>0.42</v>
      </c>
      <c r="T67" s="202">
        <v>0</v>
      </c>
      <c r="U67" s="202">
        <v>1.86</v>
      </c>
      <c r="V67" s="202">
        <v>1.49</v>
      </c>
      <c r="W67" s="202">
        <v>5.33</v>
      </c>
      <c r="X67" s="202">
        <v>2.23</v>
      </c>
      <c r="Y67" s="202">
        <v>0</v>
      </c>
      <c r="Z67" s="202">
        <v>4.4000000000000004</v>
      </c>
      <c r="AA67" s="202">
        <v>1.42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30.77</v>
      </c>
      <c r="H68" s="202">
        <v>0</v>
      </c>
      <c r="I68" s="202">
        <v>9.6300000000000008</v>
      </c>
      <c r="J68" s="202">
        <v>28.88</v>
      </c>
      <c r="K68" s="202">
        <v>9.15</v>
      </c>
      <c r="L68" s="202">
        <v>0.21</v>
      </c>
      <c r="M68" s="202">
        <v>2.29</v>
      </c>
      <c r="N68" s="202">
        <v>1.87</v>
      </c>
      <c r="O68" s="202">
        <v>0</v>
      </c>
      <c r="P68" s="202">
        <v>7.76</v>
      </c>
      <c r="Q68" s="202">
        <v>0.33</v>
      </c>
      <c r="R68" s="202">
        <v>0.33</v>
      </c>
      <c r="S68" s="202">
        <v>0.42</v>
      </c>
      <c r="T68" s="202">
        <v>0</v>
      </c>
      <c r="U68" s="202">
        <v>1.86</v>
      </c>
      <c r="V68" s="202">
        <v>1.49</v>
      </c>
      <c r="W68" s="202">
        <v>5.33</v>
      </c>
      <c r="X68" s="202">
        <v>2.23</v>
      </c>
      <c r="Y68" s="202">
        <v>0</v>
      </c>
      <c r="Z68" s="202">
        <v>4.4000000000000004</v>
      </c>
      <c r="AA68" s="202">
        <v>1.42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30.77</v>
      </c>
      <c r="H69" s="202">
        <v>0</v>
      </c>
      <c r="I69" s="202">
        <v>9.6300000000000008</v>
      </c>
      <c r="J69" s="202">
        <v>28.88</v>
      </c>
      <c r="K69" s="202">
        <v>9.15</v>
      </c>
      <c r="L69" s="202">
        <v>0.21</v>
      </c>
      <c r="M69" s="202">
        <v>2.29</v>
      </c>
      <c r="N69" s="202">
        <v>1.87</v>
      </c>
      <c r="O69" s="202">
        <v>0</v>
      </c>
      <c r="P69" s="202">
        <v>7.76</v>
      </c>
      <c r="Q69" s="202">
        <v>0.33</v>
      </c>
      <c r="R69" s="202">
        <v>0.33</v>
      </c>
      <c r="S69" s="202">
        <v>0.42</v>
      </c>
      <c r="T69" s="202">
        <v>0</v>
      </c>
      <c r="U69" s="202">
        <v>1.86</v>
      </c>
      <c r="V69" s="202">
        <v>1.49</v>
      </c>
      <c r="W69" s="202">
        <v>5.33</v>
      </c>
      <c r="X69" s="202">
        <v>2.23</v>
      </c>
      <c r="Y69" s="202">
        <v>0</v>
      </c>
      <c r="Z69" s="202">
        <v>4.4000000000000004</v>
      </c>
      <c r="AA69" s="202">
        <v>1.42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30.77</v>
      </c>
      <c r="H70" s="202">
        <v>0</v>
      </c>
      <c r="I70" s="202">
        <v>9.6300000000000008</v>
      </c>
      <c r="J70" s="202">
        <v>28.88</v>
      </c>
      <c r="K70" s="202">
        <v>9.15</v>
      </c>
      <c r="L70" s="202">
        <v>0.21</v>
      </c>
      <c r="M70" s="202">
        <v>2.29</v>
      </c>
      <c r="N70" s="202">
        <v>1.87</v>
      </c>
      <c r="O70" s="202">
        <v>0</v>
      </c>
      <c r="P70" s="202">
        <v>7.76</v>
      </c>
      <c r="Q70" s="202">
        <v>0.33</v>
      </c>
      <c r="R70" s="202">
        <v>0.33</v>
      </c>
      <c r="S70" s="202">
        <v>0.42</v>
      </c>
      <c r="T70" s="202">
        <v>0</v>
      </c>
      <c r="U70" s="202">
        <v>1.86</v>
      </c>
      <c r="V70" s="202">
        <v>1.49</v>
      </c>
      <c r="W70" s="202">
        <v>5.33</v>
      </c>
      <c r="X70" s="202">
        <v>2.23</v>
      </c>
      <c r="Y70" s="202">
        <v>0</v>
      </c>
      <c r="Z70" s="202">
        <v>4.4000000000000004</v>
      </c>
      <c r="AA70" s="202">
        <v>1.42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30.77</v>
      </c>
      <c r="H71" s="202">
        <v>0</v>
      </c>
      <c r="I71" s="202">
        <v>9.6300000000000008</v>
      </c>
      <c r="J71" s="202">
        <v>28.88</v>
      </c>
      <c r="K71" s="202">
        <v>9.15</v>
      </c>
      <c r="L71" s="202">
        <v>0.21</v>
      </c>
      <c r="M71" s="202">
        <v>2.29</v>
      </c>
      <c r="N71" s="202">
        <v>1.87</v>
      </c>
      <c r="O71" s="202">
        <v>0</v>
      </c>
      <c r="P71" s="202">
        <v>7.76</v>
      </c>
      <c r="Q71" s="202">
        <v>0.33</v>
      </c>
      <c r="R71" s="202">
        <v>0.33</v>
      </c>
      <c r="S71" s="202">
        <v>0.42</v>
      </c>
      <c r="T71" s="202">
        <v>0</v>
      </c>
      <c r="U71" s="202">
        <v>1.86</v>
      </c>
      <c r="V71" s="202">
        <v>1.49</v>
      </c>
      <c r="W71" s="202">
        <v>5.33</v>
      </c>
      <c r="X71" s="202">
        <v>2.23</v>
      </c>
      <c r="Y71" s="202">
        <v>0</v>
      </c>
      <c r="Z71" s="202">
        <v>4.4000000000000004</v>
      </c>
      <c r="AA71" s="202">
        <v>1.42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-32.1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30.77</v>
      </c>
      <c r="H72" s="202">
        <v>0</v>
      </c>
      <c r="I72" s="202">
        <v>9.6300000000000008</v>
      </c>
      <c r="J72" s="202">
        <v>28.88</v>
      </c>
      <c r="K72" s="202">
        <v>9.15</v>
      </c>
      <c r="L72" s="202">
        <v>0.21</v>
      </c>
      <c r="M72" s="202">
        <v>2.29</v>
      </c>
      <c r="N72" s="202">
        <v>1.87</v>
      </c>
      <c r="O72" s="202">
        <v>0</v>
      </c>
      <c r="P72" s="202">
        <v>7.76</v>
      </c>
      <c r="Q72" s="202">
        <v>0.33</v>
      </c>
      <c r="R72" s="202">
        <v>0.33</v>
      </c>
      <c r="S72" s="202">
        <v>0.42</v>
      </c>
      <c r="T72" s="202">
        <v>0</v>
      </c>
      <c r="U72" s="202">
        <v>1.86</v>
      </c>
      <c r="V72" s="202">
        <v>1.49</v>
      </c>
      <c r="W72" s="202">
        <v>5.33</v>
      </c>
      <c r="X72" s="202">
        <v>2.23</v>
      </c>
      <c r="Y72" s="202">
        <v>0</v>
      </c>
      <c r="Z72" s="202">
        <v>4.4000000000000004</v>
      </c>
      <c r="AA72" s="202">
        <v>1.42</v>
      </c>
      <c r="AB72" s="202">
        <v>0</v>
      </c>
      <c r="AC72" s="202">
        <v>0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-32.1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30.77</v>
      </c>
      <c r="H73" s="202">
        <v>0</v>
      </c>
      <c r="I73" s="202">
        <v>9.6300000000000008</v>
      </c>
      <c r="J73" s="202">
        <v>28.88</v>
      </c>
      <c r="K73" s="202">
        <v>9.15</v>
      </c>
      <c r="L73" s="202">
        <v>0.21</v>
      </c>
      <c r="M73" s="202">
        <v>2.29</v>
      </c>
      <c r="N73" s="202">
        <v>1.87</v>
      </c>
      <c r="O73" s="202">
        <v>0</v>
      </c>
      <c r="P73" s="202">
        <v>7.76</v>
      </c>
      <c r="Q73" s="202">
        <v>0.33</v>
      </c>
      <c r="R73" s="202">
        <v>0.33</v>
      </c>
      <c r="S73" s="202">
        <v>0.42</v>
      </c>
      <c r="T73" s="202">
        <v>0</v>
      </c>
      <c r="U73" s="202">
        <v>1.86</v>
      </c>
      <c r="V73" s="202">
        <v>1.49</v>
      </c>
      <c r="W73" s="202">
        <v>5.33</v>
      </c>
      <c r="X73" s="202">
        <v>2.23</v>
      </c>
      <c r="Y73" s="202">
        <v>0</v>
      </c>
      <c r="Z73" s="202">
        <v>4.4000000000000004</v>
      </c>
      <c r="AA73" s="202">
        <v>1.42</v>
      </c>
      <c r="AB73" s="202">
        <v>0</v>
      </c>
      <c r="AC73" s="202">
        <v>0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-1.1000000000000001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30.77</v>
      </c>
      <c r="H74" s="202">
        <v>0</v>
      </c>
      <c r="I74" s="202">
        <v>9.6300000000000008</v>
      </c>
      <c r="J74" s="202">
        <v>28.88</v>
      </c>
      <c r="K74" s="202">
        <v>9.15</v>
      </c>
      <c r="L74" s="202">
        <v>0.21</v>
      </c>
      <c r="M74" s="202">
        <v>2.29</v>
      </c>
      <c r="N74" s="202">
        <v>1.87</v>
      </c>
      <c r="O74" s="202">
        <v>0</v>
      </c>
      <c r="P74" s="202">
        <v>7.76</v>
      </c>
      <c r="Q74" s="202">
        <v>0.33</v>
      </c>
      <c r="R74" s="202">
        <v>0.33</v>
      </c>
      <c r="S74" s="202">
        <v>0.42</v>
      </c>
      <c r="T74" s="202">
        <v>0</v>
      </c>
      <c r="U74" s="202">
        <v>1.86</v>
      </c>
      <c r="V74" s="202">
        <v>1.49</v>
      </c>
      <c r="W74" s="202">
        <v>5.33</v>
      </c>
      <c r="X74" s="202">
        <v>2.23</v>
      </c>
      <c r="Y74" s="202">
        <v>0</v>
      </c>
      <c r="Z74" s="202">
        <v>4.4000000000000004</v>
      </c>
      <c r="AA74" s="202">
        <v>1.42</v>
      </c>
      <c r="AB74" s="202">
        <v>0</v>
      </c>
      <c r="AC74" s="202">
        <v>0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-1.1000000000000001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30.77</v>
      </c>
      <c r="H75" s="202">
        <v>0</v>
      </c>
      <c r="I75" s="202">
        <v>9.6300000000000008</v>
      </c>
      <c r="J75" s="202">
        <v>28.88</v>
      </c>
      <c r="K75" s="202">
        <v>9.15</v>
      </c>
      <c r="L75" s="202">
        <v>0.21</v>
      </c>
      <c r="M75" s="202">
        <v>2.29</v>
      </c>
      <c r="N75" s="202">
        <v>1.87</v>
      </c>
      <c r="O75" s="202">
        <v>0</v>
      </c>
      <c r="P75" s="202">
        <v>7.76</v>
      </c>
      <c r="Q75" s="202">
        <v>0.33</v>
      </c>
      <c r="R75" s="202">
        <v>0.33</v>
      </c>
      <c r="S75" s="202">
        <v>0.42</v>
      </c>
      <c r="T75" s="202">
        <v>0</v>
      </c>
      <c r="U75" s="202">
        <v>1.86</v>
      </c>
      <c r="V75" s="202">
        <v>1.49</v>
      </c>
      <c r="W75" s="202">
        <v>5.33</v>
      </c>
      <c r="X75" s="202">
        <v>2.23</v>
      </c>
      <c r="Y75" s="202">
        <v>0</v>
      </c>
      <c r="Z75" s="202">
        <v>4.4000000000000004</v>
      </c>
      <c r="AA75" s="202">
        <v>1.42</v>
      </c>
      <c r="AB75" s="202">
        <v>0</v>
      </c>
      <c r="AC75" s="202">
        <v>0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-2.0099999999999998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30.77</v>
      </c>
      <c r="H76" s="202">
        <v>0</v>
      </c>
      <c r="I76" s="202">
        <v>9.6300000000000008</v>
      </c>
      <c r="J76" s="202">
        <v>28.88</v>
      </c>
      <c r="K76" s="202">
        <v>9.15</v>
      </c>
      <c r="L76" s="202">
        <v>0.21</v>
      </c>
      <c r="M76" s="202">
        <v>2.29</v>
      </c>
      <c r="N76" s="202">
        <v>1.87</v>
      </c>
      <c r="O76" s="202">
        <v>0</v>
      </c>
      <c r="P76" s="202">
        <v>7.76</v>
      </c>
      <c r="Q76" s="202">
        <v>0.33</v>
      </c>
      <c r="R76" s="202">
        <v>0.33</v>
      </c>
      <c r="S76" s="202">
        <v>0.42</v>
      </c>
      <c r="T76" s="202">
        <v>0</v>
      </c>
      <c r="U76" s="202">
        <v>1.86</v>
      </c>
      <c r="V76" s="202">
        <v>1.49</v>
      </c>
      <c r="W76" s="202">
        <v>5.33</v>
      </c>
      <c r="X76" s="202">
        <v>2.23</v>
      </c>
      <c r="Y76" s="202">
        <v>0</v>
      </c>
      <c r="Z76" s="202">
        <v>4.4000000000000004</v>
      </c>
      <c r="AA76" s="202">
        <v>1.42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-2.0099999999999998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30.77</v>
      </c>
      <c r="H77" s="202">
        <v>0</v>
      </c>
      <c r="I77" s="202">
        <v>9.6300000000000008</v>
      </c>
      <c r="J77" s="202">
        <v>28.88</v>
      </c>
      <c r="K77" s="202">
        <v>9.15</v>
      </c>
      <c r="L77" s="202">
        <v>0.21</v>
      </c>
      <c r="M77" s="202">
        <v>2.29</v>
      </c>
      <c r="N77" s="202">
        <v>1.87</v>
      </c>
      <c r="O77" s="202">
        <v>0</v>
      </c>
      <c r="P77" s="202">
        <v>7.76</v>
      </c>
      <c r="Q77" s="202">
        <v>0.33</v>
      </c>
      <c r="R77" s="202">
        <v>0.33</v>
      </c>
      <c r="S77" s="202">
        <v>0.42</v>
      </c>
      <c r="T77" s="202">
        <v>0</v>
      </c>
      <c r="U77" s="202">
        <v>1.86</v>
      </c>
      <c r="V77" s="202">
        <v>1.49</v>
      </c>
      <c r="W77" s="202">
        <v>5.33</v>
      </c>
      <c r="X77" s="202">
        <v>2.23</v>
      </c>
      <c r="Y77" s="202">
        <v>0</v>
      </c>
      <c r="Z77" s="202">
        <v>4.4000000000000004</v>
      </c>
      <c r="AA77" s="202">
        <v>1.42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-2.0099999999999998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30.77</v>
      </c>
      <c r="H78" s="202">
        <v>0</v>
      </c>
      <c r="I78" s="202">
        <v>9.6300000000000008</v>
      </c>
      <c r="J78" s="202">
        <v>28.88</v>
      </c>
      <c r="K78" s="202">
        <v>9.15</v>
      </c>
      <c r="L78" s="202">
        <v>0.21</v>
      </c>
      <c r="M78" s="202">
        <v>2.29</v>
      </c>
      <c r="N78" s="202">
        <v>1.87</v>
      </c>
      <c r="O78" s="202">
        <v>0</v>
      </c>
      <c r="P78" s="202">
        <v>7.76</v>
      </c>
      <c r="Q78" s="202">
        <v>0.33</v>
      </c>
      <c r="R78" s="202">
        <v>0.33</v>
      </c>
      <c r="S78" s="202">
        <v>0.42</v>
      </c>
      <c r="T78" s="202">
        <v>0</v>
      </c>
      <c r="U78" s="202">
        <v>1.86</v>
      </c>
      <c r="V78" s="202">
        <v>1.49</v>
      </c>
      <c r="W78" s="202">
        <v>5.33</v>
      </c>
      <c r="X78" s="202">
        <v>2.23</v>
      </c>
      <c r="Y78" s="202">
        <v>0</v>
      </c>
      <c r="Z78" s="202">
        <v>4.4000000000000004</v>
      </c>
      <c r="AA78" s="202">
        <v>1.42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-2.0099999999999998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30.77</v>
      </c>
      <c r="H79" s="202">
        <v>0</v>
      </c>
      <c r="I79" s="202">
        <v>9.6300000000000008</v>
      </c>
      <c r="J79" s="202">
        <v>28.88</v>
      </c>
      <c r="K79" s="202">
        <v>9.15</v>
      </c>
      <c r="L79" s="202">
        <v>0.21</v>
      </c>
      <c r="M79" s="202">
        <v>2.29</v>
      </c>
      <c r="N79" s="202">
        <v>1.87</v>
      </c>
      <c r="O79" s="202">
        <v>0</v>
      </c>
      <c r="P79" s="202">
        <v>7.76</v>
      </c>
      <c r="Q79" s="202">
        <v>0.33</v>
      </c>
      <c r="R79" s="202">
        <v>0.33</v>
      </c>
      <c r="S79" s="202">
        <v>0.42</v>
      </c>
      <c r="T79" s="202">
        <v>0</v>
      </c>
      <c r="U79" s="202">
        <v>1.86</v>
      </c>
      <c r="V79" s="202">
        <v>1.49</v>
      </c>
      <c r="W79" s="202">
        <v>5.33</v>
      </c>
      <c r="X79" s="202">
        <v>2.23</v>
      </c>
      <c r="Y79" s="202">
        <v>0</v>
      </c>
      <c r="Z79" s="202">
        <v>4.4000000000000004</v>
      </c>
      <c r="AA79" s="202">
        <v>1.42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30.77</v>
      </c>
      <c r="H80" s="202">
        <v>0</v>
      </c>
      <c r="I80" s="202">
        <v>9.6300000000000008</v>
      </c>
      <c r="J80" s="202">
        <v>28.88</v>
      </c>
      <c r="K80" s="202">
        <v>9.15</v>
      </c>
      <c r="L80" s="202">
        <v>0.21</v>
      </c>
      <c r="M80" s="202">
        <v>2.29</v>
      </c>
      <c r="N80" s="202">
        <v>1.87</v>
      </c>
      <c r="O80" s="202">
        <v>0</v>
      </c>
      <c r="P80" s="202">
        <v>7.76</v>
      </c>
      <c r="Q80" s="202">
        <v>0.33</v>
      </c>
      <c r="R80" s="202">
        <v>0.33</v>
      </c>
      <c r="S80" s="202">
        <v>0.42</v>
      </c>
      <c r="T80" s="202">
        <v>0</v>
      </c>
      <c r="U80" s="202">
        <v>1.86</v>
      </c>
      <c r="V80" s="202">
        <v>1.49</v>
      </c>
      <c r="W80" s="202">
        <v>5.33</v>
      </c>
      <c r="X80" s="202">
        <v>2.23</v>
      </c>
      <c r="Y80" s="202">
        <v>0</v>
      </c>
      <c r="Z80" s="202">
        <v>4.4000000000000004</v>
      </c>
      <c r="AA80" s="202">
        <v>1.42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30.77</v>
      </c>
      <c r="H81" s="202">
        <v>0</v>
      </c>
      <c r="I81" s="202">
        <v>9.6300000000000008</v>
      </c>
      <c r="J81" s="202">
        <v>28.88</v>
      </c>
      <c r="K81" s="202">
        <v>9.15</v>
      </c>
      <c r="L81" s="202">
        <v>0.23</v>
      </c>
      <c r="M81" s="202">
        <v>2.29</v>
      </c>
      <c r="N81" s="202">
        <v>1.87</v>
      </c>
      <c r="O81" s="202">
        <v>0</v>
      </c>
      <c r="P81" s="202">
        <v>7.76</v>
      </c>
      <c r="Q81" s="202">
        <v>0.33</v>
      </c>
      <c r="R81" s="202">
        <v>0.33</v>
      </c>
      <c r="S81" s="202">
        <v>0.42</v>
      </c>
      <c r="T81" s="202">
        <v>0</v>
      </c>
      <c r="U81" s="202">
        <v>1.86</v>
      </c>
      <c r="V81" s="202">
        <v>1.49</v>
      </c>
      <c r="W81" s="202">
        <v>5.33</v>
      </c>
      <c r="X81" s="202">
        <v>2.23</v>
      </c>
      <c r="Y81" s="202">
        <v>0</v>
      </c>
      <c r="Z81" s="202">
        <v>4.4000000000000004</v>
      </c>
      <c r="AA81" s="202">
        <v>1.42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30.77</v>
      </c>
      <c r="H82" s="202">
        <v>0</v>
      </c>
      <c r="I82" s="202">
        <v>9.6300000000000008</v>
      </c>
      <c r="J82" s="202">
        <v>28.88</v>
      </c>
      <c r="K82" s="202">
        <v>9.15</v>
      </c>
      <c r="L82" s="202">
        <v>0.23</v>
      </c>
      <c r="M82" s="202">
        <v>2.29</v>
      </c>
      <c r="N82" s="202">
        <v>1.87</v>
      </c>
      <c r="O82" s="202">
        <v>0</v>
      </c>
      <c r="P82" s="202">
        <v>7.76</v>
      </c>
      <c r="Q82" s="202">
        <v>0.33</v>
      </c>
      <c r="R82" s="202">
        <v>0.33</v>
      </c>
      <c r="S82" s="202">
        <v>0.42</v>
      </c>
      <c r="T82" s="202">
        <v>0</v>
      </c>
      <c r="U82" s="202">
        <v>1.86</v>
      </c>
      <c r="V82" s="202">
        <v>1.49</v>
      </c>
      <c r="W82" s="202">
        <v>5.33</v>
      </c>
      <c r="X82" s="202">
        <v>2.23</v>
      </c>
      <c r="Y82" s="202">
        <v>0</v>
      </c>
      <c r="Z82" s="202">
        <v>4.4000000000000004</v>
      </c>
      <c r="AA82" s="202">
        <v>1.42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9.15</v>
      </c>
      <c r="L83" s="202">
        <v>0.23</v>
      </c>
      <c r="M83" s="202">
        <v>2.29</v>
      </c>
      <c r="N83" s="202">
        <v>1.87</v>
      </c>
      <c r="O83" s="202">
        <v>0</v>
      </c>
      <c r="P83" s="202">
        <v>7.76</v>
      </c>
      <c r="Q83" s="202">
        <v>0.33</v>
      </c>
      <c r="R83" s="202">
        <v>0.33</v>
      </c>
      <c r="S83" s="202">
        <v>0.42</v>
      </c>
      <c r="T83" s="202">
        <v>0</v>
      </c>
      <c r="U83" s="202">
        <v>1.86</v>
      </c>
      <c r="V83" s="202">
        <v>1.49</v>
      </c>
      <c r="W83" s="202">
        <v>5.33</v>
      </c>
      <c r="X83" s="202">
        <v>2.23</v>
      </c>
      <c r="Y83" s="202">
        <v>0</v>
      </c>
      <c r="Z83" s="202">
        <v>4.4000000000000004</v>
      </c>
      <c r="AA83" s="202">
        <v>1.42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9.15</v>
      </c>
      <c r="L84" s="202">
        <v>0</v>
      </c>
      <c r="M84" s="202">
        <v>2.29</v>
      </c>
      <c r="N84" s="202">
        <v>1.87</v>
      </c>
      <c r="O84" s="202">
        <v>0</v>
      </c>
      <c r="P84" s="202">
        <v>7.76</v>
      </c>
      <c r="Q84" s="202">
        <v>0.33</v>
      </c>
      <c r="R84" s="202">
        <v>0.33</v>
      </c>
      <c r="S84" s="202">
        <v>0.42</v>
      </c>
      <c r="T84" s="202">
        <v>0</v>
      </c>
      <c r="U84" s="202">
        <v>1.86</v>
      </c>
      <c r="V84" s="202">
        <v>1.49</v>
      </c>
      <c r="W84" s="202">
        <v>5.33</v>
      </c>
      <c r="X84" s="202">
        <v>2.23</v>
      </c>
      <c r="Y84" s="202">
        <v>0</v>
      </c>
      <c r="Z84" s="202">
        <v>4.4000000000000004</v>
      </c>
      <c r="AA84" s="202">
        <v>1.42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9.15</v>
      </c>
      <c r="L85" s="202">
        <v>0</v>
      </c>
      <c r="M85" s="202">
        <v>2.29</v>
      </c>
      <c r="N85" s="202">
        <v>1.87</v>
      </c>
      <c r="O85" s="202">
        <v>0</v>
      </c>
      <c r="P85" s="202">
        <v>7.76</v>
      </c>
      <c r="Q85" s="202">
        <v>0.33</v>
      </c>
      <c r="R85" s="202">
        <v>0.33</v>
      </c>
      <c r="S85" s="202">
        <v>0.42</v>
      </c>
      <c r="T85" s="202">
        <v>0</v>
      </c>
      <c r="U85" s="202">
        <v>1.86</v>
      </c>
      <c r="V85" s="202">
        <v>1.49</v>
      </c>
      <c r="W85" s="202">
        <v>5.33</v>
      </c>
      <c r="X85" s="202">
        <v>2.23</v>
      </c>
      <c r="Y85" s="202">
        <v>0</v>
      </c>
      <c r="Z85" s="202">
        <v>4.4000000000000004</v>
      </c>
      <c r="AA85" s="202">
        <v>1.42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9.15</v>
      </c>
      <c r="L86" s="202">
        <v>0</v>
      </c>
      <c r="M86" s="202">
        <v>2.29</v>
      </c>
      <c r="N86" s="202">
        <v>1.87</v>
      </c>
      <c r="O86" s="202">
        <v>0</v>
      </c>
      <c r="P86" s="202">
        <v>7.76</v>
      </c>
      <c r="Q86" s="202">
        <v>0.33</v>
      </c>
      <c r="R86" s="202">
        <v>0.33</v>
      </c>
      <c r="S86" s="202">
        <v>0.42</v>
      </c>
      <c r="T86" s="202">
        <v>0</v>
      </c>
      <c r="U86" s="202">
        <v>1.86</v>
      </c>
      <c r="V86" s="202">
        <v>1.49</v>
      </c>
      <c r="W86" s="202">
        <v>5.33</v>
      </c>
      <c r="X86" s="202">
        <v>2.23</v>
      </c>
      <c r="Y86" s="202">
        <v>0</v>
      </c>
      <c r="Z86" s="202">
        <v>4.4000000000000004</v>
      </c>
      <c r="AA86" s="202">
        <v>1.42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9.15</v>
      </c>
      <c r="L87" s="202">
        <v>0.23</v>
      </c>
      <c r="M87" s="202">
        <v>2.29</v>
      </c>
      <c r="N87" s="202">
        <v>1.87</v>
      </c>
      <c r="O87" s="202">
        <v>0</v>
      </c>
      <c r="P87" s="202">
        <v>7.76</v>
      </c>
      <c r="Q87" s="202">
        <v>0.33</v>
      </c>
      <c r="R87" s="202">
        <v>0.33</v>
      </c>
      <c r="S87" s="202">
        <v>0.42</v>
      </c>
      <c r="T87" s="202">
        <v>0</v>
      </c>
      <c r="U87" s="202">
        <v>1.86</v>
      </c>
      <c r="V87" s="202">
        <v>1.49</v>
      </c>
      <c r="W87" s="202">
        <v>5.33</v>
      </c>
      <c r="X87" s="202">
        <v>2.23</v>
      </c>
      <c r="Y87" s="202">
        <v>0</v>
      </c>
      <c r="Z87" s="202">
        <v>4.4000000000000004</v>
      </c>
      <c r="AA87" s="202">
        <v>1.42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9.15</v>
      </c>
      <c r="L88" s="202">
        <v>0.23</v>
      </c>
      <c r="M88" s="202">
        <v>2.29</v>
      </c>
      <c r="N88" s="202">
        <v>1.87</v>
      </c>
      <c r="O88" s="202">
        <v>0</v>
      </c>
      <c r="P88" s="202">
        <v>7.76</v>
      </c>
      <c r="Q88" s="202">
        <v>0.33</v>
      </c>
      <c r="R88" s="202">
        <v>0.33</v>
      </c>
      <c r="S88" s="202">
        <v>0.42</v>
      </c>
      <c r="T88" s="202">
        <v>0</v>
      </c>
      <c r="U88" s="202">
        <v>1.86</v>
      </c>
      <c r="V88" s="202">
        <v>1.49</v>
      </c>
      <c r="W88" s="202">
        <v>5.33</v>
      </c>
      <c r="X88" s="202">
        <v>2.23</v>
      </c>
      <c r="Y88" s="202">
        <v>0</v>
      </c>
      <c r="Z88" s="202">
        <v>4.4000000000000004</v>
      </c>
      <c r="AA88" s="202">
        <v>1.42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9.15</v>
      </c>
      <c r="L89" s="202">
        <v>0.23</v>
      </c>
      <c r="M89" s="202">
        <v>2.29</v>
      </c>
      <c r="N89" s="202">
        <v>1.87</v>
      </c>
      <c r="O89" s="202">
        <v>0</v>
      </c>
      <c r="P89" s="202">
        <v>7.76</v>
      </c>
      <c r="Q89" s="202">
        <v>0.33</v>
      </c>
      <c r="R89" s="202">
        <v>0.33</v>
      </c>
      <c r="S89" s="202">
        <v>0.42</v>
      </c>
      <c r="T89" s="202">
        <v>0</v>
      </c>
      <c r="U89" s="202">
        <v>3.59</v>
      </c>
      <c r="V89" s="202">
        <v>1.49</v>
      </c>
      <c r="W89" s="202">
        <v>5.33</v>
      </c>
      <c r="X89" s="202">
        <v>2.23</v>
      </c>
      <c r="Y89" s="202">
        <v>0</v>
      </c>
      <c r="Z89" s="202">
        <v>4.4000000000000004</v>
      </c>
      <c r="AA89" s="202">
        <v>1.42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9.15</v>
      </c>
      <c r="L90" s="202">
        <v>0.23</v>
      </c>
      <c r="M90" s="202">
        <v>2.29</v>
      </c>
      <c r="N90" s="202">
        <v>1.87</v>
      </c>
      <c r="O90" s="202">
        <v>0</v>
      </c>
      <c r="P90" s="202">
        <v>7.76</v>
      </c>
      <c r="Q90" s="202">
        <v>0.33</v>
      </c>
      <c r="R90" s="202">
        <v>0.33</v>
      </c>
      <c r="S90" s="202">
        <v>0.42</v>
      </c>
      <c r="T90" s="202">
        <v>0</v>
      </c>
      <c r="U90" s="202">
        <v>3.76</v>
      </c>
      <c r="V90" s="202">
        <v>1.49</v>
      </c>
      <c r="W90" s="202">
        <v>5.33</v>
      </c>
      <c r="X90" s="202">
        <v>2.23</v>
      </c>
      <c r="Y90" s="202">
        <v>0</v>
      </c>
      <c r="Z90" s="202">
        <v>4.4000000000000004</v>
      </c>
      <c r="AA90" s="202">
        <v>1.42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9.15</v>
      </c>
      <c r="L91" s="202">
        <v>0</v>
      </c>
      <c r="M91" s="202">
        <v>2.29</v>
      </c>
      <c r="N91" s="202">
        <v>1.87</v>
      </c>
      <c r="O91" s="202">
        <v>0</v>
      </c>
      <c r="P91" s="202">
        <v>7.76</v>
      </c>
      <c r="Q91" s="202">
        <v>0.33</v>
      </c>
      <c r="R91" s="202">
        <v>0.33</v>
      </c>
      <c r="S91" s="202">
        <v>0.42</v>
      </c>
      <c r="T91" s="202">
        <v>0</v>
      </c>
      <c r="U91" s="202">
        <v>2.5499999999999998</v>
      </c>
      <c r="V91" s="202">
        <v>1.49</v>
      </c>
      <c r="W91" s="202">
        <v>5.33</v>
      </c>
      <c r="X91" s="202">
        <v>2.23</v>
      </c>
      <c r="Y91" s="202">
        <v>0</v>
      </c>
      <c r="Z91" s="202">
        <v>4.4000000000000004</v>
      </c>
      <c r="AA91" s="202">
        <v>1.42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9.15</v>
      </c>
      <c r="L92" s="202">
        <v>0</v>
      </c>
      <c r="M92" s="202">
        <v>2.29</v>
      </c>
      <c r="N92" s="202">
        <v>1.87</v>
      </c>
      <c r="O92" s="202">
        <v>0</v>
      </c>
      <c r="P92" s="202">
        <v>7.76</v>
      </c>
      <c r="Q92" s="202">
        <v>0.33</v>
      </c>
      <c r="R92" s="202">
        <v>0.33</v>
      </c>
      <c r="S92" s="202">
        <v>0.42</v>
      </c>
      <c r="T92" s="202">
        <v>0</v>
      </c>
      <c r="U92" s="202">
        <v>2.61</v>
      </c>
      <c r="V92" s="202">
        <v>1.49</v>
      </c>
      <c r="W92" s="202">
        <v>5.33</v>
      </c>
      <c r="X92" s="202">
        <v>2.23</v>
      </c>
      <c r="Y92" s="202">
        <v>0</v>
      </c>
      <c r="Z92" s="202">
        <v>4.4000000000000004</v>
      </c>
      <c r="AA92" s="202">
        <v>1.42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9.15</v>
      </c>
      <c r="L93" s="202">
        <v>0</v>
      </c>
      <c r="M93" s="202">
        <v>2.29</v>
      </c>
      <c r="N93" s="202">
        <v>1.87</v>
      </c>
      <c r="O93" s="202">
        <v>0</v>
      </c>
      <c r="P93" s="202">
        <v>7.76</v>
      </c>
      <c r="Q93" s="202">
        <v>0.33</v>
      </c>
      <c r="R93" s="202">
        <v>0.33</v>
      </c>
      <c r="S93" s="202">
        <v>0.42</v>
      </c>
      <c r="T93" s="202">
        <v>0</v>
      </c>
      <c r="U93" s="202">
        <v>2.5099999999999998</v>
      </c>
      <c r="V93" s="202">
        <v>1.49</v>
      </c>
      <c r="W93" s="202">
        <v>5.33</v>
      </c>
      <c r="X93" s="202">
        <v>2.23</v>
      </c>
      <c r="Y93" s="202">
        <v>0</v>
      </c>
      <c r="Z93" s="202">
        <v>4.4000000000000004</v>
      </c>
      <c r="AA93" s="202">
        <v>1.42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9.15</v>
      </c>
      <c r="L94" s="202">
        <v>0</v>
      </c>
      <c r="M94" s="202">
        <v>2.29</v>
      </c>
      <c r="N94" s="202">
        <v>1.87</v>
      </c>
      <c r="O94" s="202">
        <v>0</v>
      </c>
      <c r="P94" s="202">
        <v>7.76</v>
      </c>
      <c r="Q94" s="202">
        <v>0.33</v>
      </c>
      <c r="R94" s="202">
        <v>0.33</v>
      </c>
      <c r="S94" s="202">
        <v>0.42</v>
      </c>
      <c r="T94" s="202">
        <v>0</v>
      </c>
      <c r="U94" s="202">
        <v>2.46</v>
      </c>
      <c r="V94" s="202">
        <v>1.49</v>
      </c>
      <c r="W94" s="202">
        <v>5.33</v>
      </c>
      <c r="X94" s="202">
        <v>2.23</v>
      </c>
      <c r="Y94" s="202">
        <v>0</v>
      </c>
      <c r="Z94" s="202">
        <v>4.4000000000000004</v>
      </c>
      <c r="AA94" s="202">
        <v>1.42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9.15</v>
      </c>
      <c r="L95" s="202">
        <v>0</v>
      </c>
      <c r="M95" s="202">
        <v>2.29</v>
      </c>
      <c r="N95" s="202">
        <v>1.87</v>
      </c>
      <c r="O95" s="202">
        <v>0</v>
      </c>
      <c r="P95" s="202">
        <v>7.76</v>
      </c>
      <c r="Q95" s="202">
        <v>0.33</v>
      </c>
      <c r="R95" s="202">
        <v>0.33</v>
      </c>
      <c r="S95" s="202">
        <v>0.42</v>
      </c>
      <c r="T95" s="202">
        <v>0</v>
      </c>
      <c r="U95" s="202">
        <v>2.37</v>
      </c>
      <c r="V95" s="202">
        <v>1.49</v>
      </c>
      <c r="W95" s="202">
        <v>5.33</v>
      </c>
      <c r="X95" s="202">
        <v>2.23</v>
      </c>
      <c r="Y95" s="202">
        <v>0</v>
      </c>
      <c r="Z95" s="202">
        <v>4.4000000000000004</v>
      </c>
      <c r="AA95" s="202">
        <v>1.42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9.14</v>
      </c>
      <c r="L96" s="202">
        <v>0</v>
      </c>
      <c r="M96" s="202">
        <v>2.29</v>
      </c>
      <c r="N96" s="202">
        <v>1.87</v>
      </c>
      <c r="O96" s="202">
        <v>0</v>
      </c>
      <c r="P96" s="202">
        <v>7.76</v>
      </c>
      <c r="Q96" s="202">
        <v>0.33</v>
      </c>
      <c r="R96" s="202">
        <v>0.33</v>
      </c>
      <c r="S96" s="202">
        <v>0.42</v>
      </c>
      <c r="T96" s="202">
        <v>0</v>
      </c>
      <c r="U96" s="202">
        <v>2.37</v>
      </c>
      <c r="V96" s="202">
        <v>1.49</v>
      </c>
      <c r="W96" s="202">
        <v>5.33</v>
      </c>
      <c r="X96" s="202">
        <v>2.23</v>
      </c>
      <c r="Y96" s="202">
        <v>0</v>
      </c>
      <c r="Z96" s="202">
        <v>4.4000000000000004</v>
      </c>
      <c r="AA96" s="202">
        <v>1.42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9.14</v>
      </c>
      <c r="L97" s="202">
        <v>0</v>
      </c>
      <c r="M97" s="202">
        <v>2.29</v>
      </c>
      <c r="N97" s="202">
        <v>1.87</v>
      </c>
      <c r="O97" s="202">
        <v>0</v>
      </c>
      <c r="P97" s="202">
        <v>7.76</v>
      </c>
      <c r="Q97" s="202">
        <v>0.33</v>
      </c>
      <c r="R97" s="202">
        <v>0.33</v>
      </c>
      <c r="S97" s="202">
        <v>0.42</v>
      </c>
      <c r="T97" s="202">
        <v>0</v>
      </c>
      <c r="U97" s="202">
        <v>2.37</v>
      </c>
      <c r="V97" s="202">
        <v>1.49</v>
      </c>
      <c r="W97" s="202">
        <v>5.33</v>
      </c>
      <c r="X97" s="202">
        <v>2.23</v>
      </c>
      <c r="Y97" s="202">
        <v>0</v>
      </c>
      <c r="Z97" s="202">
        <v>4.4000000000000004</v>
      </c>
      <c r="AA97" s="202">
        <v>1.42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9.14</v>
      </c>
      <c r="L98" s="202">
        <v>0</v>
      </c>
      <c r="M98" s="202">
        <v>2.29</v>
      </c>
      <c r="N98" s="202">
        <v>1.87</v>
      </c>
      <c r="O98" s="202">
        <v>0</v>
      </c>
      <c r="P98" s="202">
        <v>7.76</v>
      </c>
      <c r="Q98" s="202">
        <v>0.33</v>
      </c>
      <c r="R98" s="202">
        <v>0.34</v>
      </c>
      <c r="S98" s="202">
        <v>0.42</v>
      </c>
      <c r="T98" s="202">
        <v>0</v>
      </c>
      <c r="U98" s="202">
        <v>2.37</v>
      </c>
      <c r="V98" s="202">
        <v>1.49</v>
      </c>
      <c r="W98" s="202">
        <v>5.33</v>
      </c>
      <c r="X98" s="202">
        <v>2.23</v>
      </c>
      <c r="Y98" s="202">
        <v>0</v>
      </c>
      <c r="Z98" s="202">
        <v>4.4000000000000004</v>
      </c>
      <c r="AA98" s="202">
        <v>1.42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0.73907999999999929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0.31964750000000036</v>
      </c>
      <c r="L99">
        <f t="shared" si="0"/>
        <v>3.1550000000000055E-3</v>
      </c>
      <c r="M99">
        <f t="shared" si="0"/>
        <v>5.495999999999996E-2</v>
      </c>
      <c r="N99">
        <f t="shared" si="0"/>
        <v>4.4880000000000059E-2</v>
      </c>
      <c r="O99">
        <f t="shared" si="0"/>
        <v>9.2399999999999999E-3</v>
      </c>
      <c r="P99">
        <f t="shared" si="0"/>
        <v>0.12436499999999989</v>
      </c>
      <c r="Q99">
        <f t="shared" si="0"/>
        <v>7.9199999999999809E-3</v>
      </c>
      <c r="R99">
        <f t="shared" si="0"/>
        <v>8.0724999999999842E-3</v>
      </c>
      <c r="S99">
        <f t="shared" si="0"/>
        <v>1.0145000000000022E-2</v>
      </c>
      <c r="T99">
        <f t="shared" si="0"/>
        <v>0</v>
      </c>
      <c r="U99">
        <f t="shared" si="0"/>
        <v>4.6730000000000063E-2</v>
      </c>
      <c r="V99">
        <f t="shared" si="0"/>
        <v>3.5769999999999975E-2</v>
      </c>
      <c r="W99">
        <f t="shared" si="0"/>
        <v>0.10528249999999993</v>
      </c>
      <c r="X99">
        <f t="shared" si="0"/>
        <v>5.3904999999999918E-2</v>
      </c>
      <c r="Y99">
        <f t="shared" si="0"/>
        <v>0</v>
      </c>
      <c r="Z99">
        <f t="shared" si="0"/>
        <v>0.10646499999999985</v>
      </c>
      <c r="AA99">
        <f t="shared" si="0"/>
        <v>3.4080000000000013E-2</v>
      </c>
      <c r="AB99">
        <f t="shared" si="0"/>
        <v>0</v>
      </c>
      <c r="AC99">
        <f t="shared" si="0"/>
        <v>-3.8725000000000001E-3</v>
      </c>
      <c r="AD99">
        <f t="shared" si="0"/>
        <v>0.31773000000000051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0.1377300000000001</v>
      </c>
      <c r="AL99">
        <f t="shared" si="0"/>
        <v>0</v>
      </c>
      <c r="AM99">
        <f t="shared" si="0"/>
        <v>7.9377500000000004E-2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70</v>
      </c>
      <c r="C3" s="103">
        <f>'IDT-1 Calculation'!DG3</f>
        <v>-70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95</v>
      </c>
      <c r="C4" s="95">
        <f>'IDT-1 Calculation'!DG4</f>
        <v>-95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103</v>
      </c>
      <c r="C5" s="95">
        <f>'IDT-1 Calculation'!DG5</f>
        <v>-103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118</v>
      </c>
      <c r="C6" s="95">
        <f>'IDT-1 Calculation'!DG6</f>
        <v>-118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128</v>
      </c>
      <c r="C7" s="95">
        <f>'IDT-1 Calculation'!DG7</f>
        <v>-128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123</v>
      </c>
      <c r="C8" s="95">
        <f>'IDT-1 Calculation'!DG8</f>
        <v>-123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128</v>
      </c>
      <c r="C9" s="95">
        <f>'IDT-1 Calculation'!DG9</f>
        <v>-128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133</v>
      </c>
      <c r="C10" s="95">
        <f>'IDT-1 Calculation'!DG10</f>
        <v>-133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138</v>
      </c>
      <c r="C11" s="95">
        <f>'IDT-1 Calculation'!DG11</f>
        <v>-138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133</v>
      </c>
      <c r="C12" s="95">
        <f>'IDT-1 Calculation'!DG12</f>
        <v>-133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143</v>
      </c>
      <c r="C13" s="95">
        <f>'IDT-1 Calculation'!DG13</f>
        <v>-143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153</v>
      </c>
      <c r="C14" s="95">
        <f>'IDT-1 Calculation'!DG14</f>
        <v>-153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158</v>
      </c>
      <c r="C15" s="95">
        <f>'IDT-1 Calculation'!DG15</f>
        <v>-158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163</v>
      </c>
      <c r="C16" s="95">
        <f>'IDT-1 Calculation'!DG16</f>
        <v>-163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168</v>
      </c>
      <c r="C17" s="95">
        <f>'IDT-1 Calculation'!DG17</f>
        <v>-168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168</v>
      </c>
      <c r="C18" s="95">
        <f>'IDT-1 Calculation'!DG18</f>
        <v>-168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163</v>
      </c>
      <c r="C19" s="95">
        <f>'IDT-1 Calculation'!DG19</f>
        <v>-163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163</v>
      </c>
      <c r="C20" s="95">
        <f>'IDT-1 Calculation'!DG20</f>
        <v>-163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163</v>
      </c>
      <c r="C21" s="95">
        <f>'IDT-1 Calculation'!DG21</f>
        <v>-163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163</v>
      </c>
      <c r="C22" s="95">
        <f>'IDT-1 Calculation'!DG22</f>
        <v>-163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158</v>
      </c>
      <c r="C23" s="95">
        <f>'IDT-1 Calculation'!DG23</f>
        <v>-158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148</v>
      </c>
      <c r="C24" s="95">
        <f>'IDT-1 Calculation'!DG24</f>
        <v>-148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133</v>
      </c>
      <c r="C25" s="95">
        <f>'IDT-1 Calculation'!DG25</f>
        <v>-133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118</v>
      </c>
      <c r="C26" s="95">
        <f>'IDT-1 Calculation'!DG26</f>
        <v>-118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123</v>
      </c>
      <c r="C27" s="95">
        <f>'IDT-1 Calculation'!DG27</f>
        <v>-123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123</v>
      </c>
      <c r="C28" s="95">
        <f>'IDT-1 Calculation'!DG28</f>
        <v>-123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126</v>
      </c>
      <c r="C29" s="95">
        <f>'IDT-1 Calculation'!DG29</f>
        <v>-126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134</v>
      </c>
      <c r="C30" s="95">
        <f>'IDT-1 Calculation'!DG30</f>
        <v>-134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131</v>
      </c>
      <c r="C31" s="95">
        <f>'IDT-1 Calculation'!DG31</f>
        <v>-131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99</v>
      </c>
      <c r="C32" s="95">
        <f>'IDT-1 Calculation'!DG32</f>
        <v>-99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66</v>
      </c>
      <c r="C33" s="95">
        <f>'IDT-1 Calculation'!DG33</f>
        <v>-66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62</v>
      </c>
      <c r="C34" s="95">
        <f>'IDT-1 Calculation'!DG34</f>
        <v>-62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-110</v>
      </c>
      <c r="D39" s="95">
        <f>'IDT-1 Calculation'!DH39</f>
        <v>0</v>
      </c>
      <c r="E39" s="95">
        <f>'IDT-1 Calculation'!DI39</f>
        <v>0</v>
      </c>
      <c r="F39" s="95">
        <f>'IDT-1 Calculation'!DJ39</f>
        <v>110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-180</v>
      </c>
      <c r="D40" s="95">
        <f>'IDT-1 Calculation'!DH40</f>
        <v>0</v>
      </c>
      <c r="E40" s="95">
        <f>'IDT-1 Calculation'!DI40</f>
        <v>0</v>
      </c>
      <c r="F40" s="95">
        <f>'IDT-1 Calculation'!DJ40</f>
        <v>180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-142</v>
      </c>
      <c r="D41" s="95">
        <f>'IDT-1 Calculation'!DH41</f>
        <v>0</v>
      </c>
      <c r="E41" s="95">
        <f>'IDT-1 Calculation'!DI41</f>
        <v>0</v>
      </c>
      <c r="F41" s="95">
        <f>'IDT-1 Calculation'!DJ41</f>
        <v>142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-137</v>
      </c>
      <c r="D42" s="95">
        <f>'IDT-1 Calculation'!DH42</f>
        <v>0</v>
      </c>
      <c r="E42" s="95">
        <f>'IDT-1 Calculation'!DI42</f>
        <v>0</v>
      </c>
      <c r="F42" s="95">
        <f>'IDT-1 Calculation'!DJ42</f>
        <v>137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-137</v>
      </c>
      <c r="D43" s="95">
        <f>'IDT-1 Calculation'!DH43</f>
        <v>0</v>
      </c>
      <c r="E43" s="95">
        <f>'IDT-1 Calculation'!DI43</f>
        <v>0</v>
      </c>
      <c r="F43" s="95">
        <f>'IDT-1 Calculation'!DJ43</f>
        <v>137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-132</v>
      </c>
      <c r="D44" s="95">
        <f>'IDT-1 Calculation'!DH44</f>
        <v>0</v>
      </c>
      <c r="E44" s="95">
        <f>'IDT-1 Calculation'!DI44</f>
        <v>0</v>
      </c>
      <c r="F44" s="95">
        <f>'IDT-1 Calculation'!DJ44</f>
        <v>132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-132</v>
      </c>
      <c r="D45" s="95">
        <f>'IDT-1 Calculation'!DH45</f>
        <v>0</v>
      </c>
      <c r="E45" s="95">
        <f>'IDT-1 Calculation'!DI45</f>
        <v>0</v>
      </c>
      <c r="F45" s="95">
        <f>'IDT-1 Calculation'!DJ45</f>
        <v>132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-105</v>
      </c>
      <c r="D46" s="95">
        <f>'IDT-1 Calculation'!DH46</f>
        <v>0</v>
      </c>
      <c r="E46" s="95">
        <f>'IDT-1 Calculation'!DI46</f>
        <v>0</v>
      </c>
      <c r="F46" s="95">
        <f>'IDT-1 Calculation'!DJ46</f>
        <v>105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-110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-110</v>
      </c>
      <c r="D48" s="95">
        <f>'IDT-1 Calculation'!DH48</f>
        <v>0</v>
      </c>
      <c r="E48" s="95">
        <f>'IDT-1 Calculation'!DI48</f>
        <v>0</v>
      </c>
      <c r="F48" s="95">
        <f>'IDT-1 Calculation'!DJ48</f>
        <v>110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-100</v>
      </c>
      <c r="D49" s="95">
        <f>'IDT-1 Calculation'!DH49</f>
        <v>0</v>
      </c>
      <c r="E49" s="95">
        <f>'IDT-1 Calculation'!DI49</f>
        <v>0</v>
      </c>
      <c r="F49" s="95">
        <f>'IDT-1 Calculation'!DJ49</f>
        <v>100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-95</v>
      </c>
      <c r="D50" s="95">
        <f>'IDT-1 Calculation'!DH50</f>
        <v>0</v>
      </c>
      <c r="E50" s="95">
        <f>'IDT-1 Calculation'!DI50</f>
        <v>0</v>
      </c>
      <c r="F50" s="95">
        <f>'IDT-1 Calculation'!DJ50</f>
        <v>95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-90</v>
      </c>
      <c r="D51" s="95">
        <f>'IDT-1 Calculation'!DH51</f>
        <v>0</v>
      </c>
      <c r="E51" s="95">
        <f>'IDT-1 Calculation'!DI51</f>
        <v>0</v>
      </c>
      <c r="F51" s="95">
        <f>'IDT-1 Calculation'!DJ51</f>
        <v>90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-90</v>
      </c>
      <c r="D52" s="95">
        <f>'IDT-1 Calculation'!DH52</f>
        <v>0</v>
      </c>
      <c r="E52" s="95">
        <f>'IDT-1 Calculation'!DI52</f>
        <v>0</v>
      </c>
      <c r="F52" s="95">
        <f>'IDT-1 Calculation'!DJ52</f>
        <v>90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-85</v>
      </c>
      <c r="D53" s="95">
        <f>'IDT-1 Calculation'!DH53</f>
        <v>0</v>
      </c>
      <c r="E53" s="95">
        <f>'IDT-1 Calculation'!DI53</f>
        <v>0</v>
      </c>
      <c r="F53" s="95">
        <f>'IDT-1 Calculation'!DJ53</f>
        <v>85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-90</v>
      </c>
      <c r="D54" s="95">
        <f>'IDT-1 Calculation'!DH54</f>
        <v>0</v>
      </c>
      <c r="E54" s="95">
        <f>'IDT-1 Calculation'!DI54</f>
        <v>0</v>
      </c>
      <c r="F54" s="95">
        <f>'IDT-1 Calculation'!DJ54</f>
        <v>90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-110</v>
      </c>
      <c r="D55" s="95">
        <f>'IDT-1 Calculation'!DH55</f>
        <v>0</v>
      </c>
      <c r="E55" s="95">
        <f>'IDT-1 Calculation'!DI55</f>
        <v>0</v>
      </c>
      <c r="F55" s="95">
        <f>'IDT-1 Calculation'!DJ55</f>
        <v>110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-115</v>
      </c>
      <c r="D56" s="95">
        <f>'IDT-1 Calculation'!DH56</f>
        <v>0</v>
      </c>
      <c r="E56" s="95">
        <f>'IDT-1 Calculation'!DI56</f>
        <v>0</v>
      </c>
      <c r="F56" s="95">
        <f>'IDT-1 Calculation'!DJ56</f>
        <v>115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-120</v>
      </c>
      <c r="D57" s="95">
        <f>'IDT-1 Calculation'!DH57</f>
        <v>0</v>
      </c>
      <c r="E57" s="95">
        <f>'IDT-1 Calculation'!DI57</f>
        <v>0</v>
      </c>
      <c r="F57" s="95">
        <f>'IDT-1 Calculation'!DJ57</f>
        <v>120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-115</v>
      </c>
      <c r="D58" s="95">
        <f>'IDT-1 Calculation'!DH58</f>
        <v>0</v>
      </c>
      <c r="E58" s="95">
        <f>'IDT-1 Calculation'!DI58</f>
        <v>0</v>
      </c>
      <c r="F58" s="95">
        <f>'IDT-1 Calculation'!DJ58</f>
        <v>115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-110</v>
      </c>
      <c r="D59" s="95">
        <f>'IDT-1 Calculation'!DH59</f>
        <v>0</v>
      </c>
      <c r="E59" s="95">
        <f>'IDT-1 Calculation'!DI59</f>
        <v>0</v>
      </c>
      <c r="F59" s="95">
        <f>'IDT-1 Calculation'!DJ59</f>
        <v>110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-122</v>
      </c>
      <c r="D60" s="95">
        <f>'IDT-1 Calculation'!DH60</f>
        <v>0</v>
      </c>
      <c r="E60" s="95">
        <f>'IDT-1 Calculation'!DI60</f>
        <v>0</v>
      </c>
      <c r="F60" s="95">
        <f>'IDT-1 Calculation'!DJ60</f>
        <v>122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-107</v>
      </c>
      <c r="D61" s="95">
        <f>'IDT-1 Calculation'!DH61</f>
        <v>0</v>
      </c>
      <c r="E61" s="95">
        <f>'IDT-1 Calculation'!DI61</f>
        <v>0</v>
      </c>
      <c r="F61" s="95">
        <f>'IDT-1 Calculation'!DJ61</f>
        <v>107</v>
      </c>
      <c r="G61" s="100">
        <f t="shared" si="0"/>
        <v>0</v>
      </c>
    </row>
    <row r="62" spans="1:7">
      <c r="A62" s="99" t="s">
        <v>104</v>
      </c>
      <c r="B62" s="95">
        <f>'IDT-1 Calculation'!DF62</f>
        <v>32</v>
      </c>
      <c r="C62" s="95">
        <f>'IDT-1 Calculation'!DG62</f>
        <v>-87</v>
      </c>
      <c r="D62" s="95">
        <f>'IDT-1 Calculation'!DH62</f>
        <v>0</v>
      </c>
      <c r="E62" s="95">
        <f>'IDT-1 Calculation'!DI62</f>
        <v>0</v>
      </c>
      <c r="F62" s="95">
        <f>'IDT-1 Calculation'!DJ62</f>
        <v>55</v>
      </c>
      <c r="G62" s="100">
        <f t="shared" si="0"/>
        <v>0</v>
      </c>
    </row>
    <row r="63" spans="1:7">
      <c r="A63" s="99" t="s">
        <v>105</v>
      </c>
      <c r="B63" s="95">
        <f>'IDT-1 Calculation'!DF63</f>
        <v>50.436</v>
      </c>
      <c r="C63" s="95">
        <f>'IDT-1 Calculation'!DG63</f>
        <v>-93</v>
      </c>
      <c r="D63" s="95">
        <f>'IDT-1 Calculation'!DH63</f>
        <v>0</v>
      </c>
      <c r="E63" s="95">
        <f>'IDT-1 Calculation'!DI63</f>
        <v>0</v>
      </c>
      <c r="F63" s="95">
        <f>'IDT-1 Calculation'!DJ63</f>
        <v>42.564</v>
      </c>
      <c r="G63" s="100">
        <f t="shared" si="0"/>
        <v>0</v>
      </c>
    </row>
    <row r="64" spans="1:7">
      <c r="A64" s="99" t="s">
        <v>106</v>
      </c>
      <c r="B64" s="95">
        <f>'IDT-1 Calculation'!DF64</f>
        <v>42.301000000000002</v>
      </c>
      <c r="C64" s="95">
        <f>'IDT-1 Calculation'!DG64</f>
        <v>-78</v>
      </c>
      <c r="D64" s="95">
        <f>'IDT-1 Calculation'!DH64</f>
        <v>0</v>
      </c>
      <c r="E64" s="95">
        <f>'IDT-1 Calculation'!DI64</f>
        <v>0</v>
      </c>
      <c r="F64" s="95">
        <f>'IDT-1 Calculation'!DJ64</f>
        <v>35.698999999999998</v>
      </c>
      <c r="G64" s="100">
        <f t="shared" si="0"/>
        <v>0</v>
      </c>
    </row>
    <row r="65" spans="1:7">
      <c r="A65" s="99" t="s">
        <v>107</v>
      </c>
      <c r="B65" s="95">
        <f>'IDT-1 Calculation'!DF65</f>
        <v>45.012999999999998</v>
      </c>
      <c r="C65" s="95">
        <f>'IDT-1 Calculation'!DG65</f>
        <v>-83</v>
      </c>
      <c r="D65" s="95">
        <f>'IDT-1 Calculation'!DH65</f>
        <v>0</v>
      </c>
      <c r="E65" s="95">
        <f>'IDT-1 Calculation'!DI65</f>
        <v>0</v>
      </c>
      <c r="F65" s="95">
        <f>'IDT-1 Calculation'!DJ65</f>
        <v>37.987000000000002</v>
      </c>
      <c r="G65" s="100">
        <f t="shared" si="0"/>
        <v>0</v>
      </c>
    </row>
    <row r="66" spans="1:7">
      <c r="A66" s="99" t="s">
        <v>108</v>
      </c>
      <c r="B66" s="95">
        <f>'IDT-1 Calculation'!DF66</f>
        <v>42.301000000000002</v>
      </c>
      <c r="C66" s="95">
        <f>'IDT-1 Calculation'!DG66</f>
        <v>-78</v>
      </c>
      <c r="D66" s="95">
        <f>'IDT-1 Calculation'!DH66</f>
        <v>0</v>
      </c>
      <c r="E66" s="95">
        <f>'IDT-1 Calculation'!DI66</f>
        <v>0</v>
      </c>
      <c r="F66" s="95">
        <f>'IDT-1 Calculation'!DJ66</f>
        <v>35.698999999999998</v>
      </c>
      <c r="G66" s="100">
        <f t="shared" si="0"/>
        <v>0</v>
      </c>
    </row>
    <row r="67" spans="1:7">
      <c r="A67" s="99" t="s">
        <v>109</v>
      </c>
      <c r="B67" s="95">
        <f>'IDT-1 Calculation'!DF67</f>
        <v>31.454999999999998</v>
      </c>
      <c r="C67" s="95">
        <f>'IDT-1 Calculation'!DG67</f>
        <v>-58</v>
      </c>
      <c r="D67" s="95">
        <f>'IDT-1 Calculation'!DH67</f>
        <v>0</v>
      </c>
      <c r="E67" s="95">
        <f>'IDT-1 Calculation'!DI67</f>
        <v>0</v>
      </c>
      <c r="F67" s="95">
        <f>'IDT-1 Calculation'!DJ67</f>
        <v>26.545000000000002</v>
      </c>
      <c r="G67" s="100">
        <f t="shared" si="0"/>
        <v>0</v>
      </c>
    </row>
    <row r="68" spans="1:7">
      <c r="A68" s="99" t="s">
        <v>110</v>
      </c>
      <c r="B68" s="95">
        <f>'IDT-1 Calculation'!DF68</f>
        <v>26.032</v>
      </c>
      <c r="C68" s="95">
        <f>'IDT-1 Calculation'!DG68</f>
        <v>-48</v>
      </c>
      <c r="D68" s="95">
        <f>'IDT-1 Calculation'!DH68</f>
        <v>0</v>
      </c>
      <c r="E68" s="95">
        <f>'IDT-1 Calculation'!DI68</f>
        <v>0</v>
      </c>
      <c r="F68" s="95">
        <f>'IDT-1 Calculation'!DJ68</f>
        <v>21.968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13.558</v>
      </c>
      <c r="C69" s="95">
        <f>'IDT-1 Calculation'!DG69</f>
        <v>-25</v>
      </c>
      <c r="D69" s="95">
        <f>'IDT-1 Calculation'!DH69</f>
        <v>0</v>
      </c>
      <c r="E69" s="95">
        <f>'IDT-1 Calculation'!DI69</f>
        <v>0</v>
      </c>
      <c r="F69" s="95">
        <f>'IDT-1 Calculation'!DJ69</f>
        <v>11.442</v>
      </c>
      <c r="G69" s="100">
        <f t="shared" si="1"/>
        <v>0</v>
      </c>
    </row>
    <row r="70" spans="1:7">
      <c r="A70" s="99" t="s">
        <v>112</v>
      </c>
      <c r="B70" s="95">
        <f>'IDT-1 Calculation'!DF70</f>
        <v>14.1</v>
      </c>
      <c r="C70" s="95">
        <f>'IDT-1 Calculation'!DG70</f>
        <v>-26</v>
      </c>
      <c r="D70" s="95">
        <f>'IDT-1 Calculation'!DH70</f>
        <v>0</v>
      </c>
      <c r="E70" s="95">
        <f>'IDT-1 Calculation'!DI70</f>
        <v>0</v>
      </c>
      <c r="F70" s="95">
        <f>'IDT-1 Calculation'!DJ70</f>
        <v>11.9</v>
      </c>
      <c r="G70" s="100">
        <f t="shared" si="1"/>
        <v>0</v>
      </c>
    </row>
    <row r="71" spans="1:7">
      <c r="A71" s="99" t="s">
        <v>113</v>
      </c>
      <c r="B71" s="95">
        <f>'IDT-1 Calculation'!DF71</f>
        <v>7.593</v>
      </c>
      <c r="C71" s="95">
        <f>'IDT-1 Calculation'!DG71</f>
        <v>-14</v>
      </c>
      <c r="D71" s="95">
        <f>'IDT-1 Calculation'!DH71</f>
        <v>0</v>
      </c>
      <c r="E71" s="95">
        <f>'IDT-1 Calculation'!DI71</f>
        <v>0</v>
      </c>
      <c r="F71" s="95">
        <f>'IDT-1 Calculation'!DJ71</f>
        <v>6.407</v>
      </c>
      <c r="G71" s="100">
        <f t="shared" si="1"/>
        <v>0</v>
      </c>
    </row>
    <row r="72" spans="1:7">
      <c r="A72" s="99" t="s">
        <v>114</v>
      </c>
      <c r="B72" s="95">
        <f>'IDT-1 Calculation'!DF72</f>
        <v>29.827999999999999</v>
      </c>
      <c r="C72" s="95">
        <f>'IDT-1 Calculation'!DG72</f>
        <v>-55</v>
      </c>
      <c r="D72" s="95">
        <f>'IDT-1 Calculation'!DH72</f>
        <v>0</v>
      </c>
      <c r="E72" s="95">
        <f>'IDT-1 Calculation'!DI72</f>
        <v>0</v>
      </c>
      <c r="F72" s="95">
        <f>'IDT-1 Calculation'!DJ72</f>
        <v>25.172000000000001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21.693000000000001</v>
      </c>
      <c r="C73" s="95">
        <f>'IDT-1 Calculation'!DG73</f>
        <v>-40</v>
      </c>
      <c r="D73" s="95">
        <f>'IDT-1 Calculation'!DH73</f>
        <v>0</v>
      </c>
      <c r="E73" s="95">
        <f>'IDT-1 Calculation'!DI73</f>
        <v>0</v>
      </c>
      <c r="F73" s="95">
        <f>'IDT-1 Calculation'!DJ73</f>
        <v>18.306999999999999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18.981000000000002</v>
      </c>
      <c r="C74" s="95">
        <f>'IDT-1 Calculation'!DG74</f>
        <v>-35</v>
      </c>
      <c r="D74" s="95">
        <f>'IDT-1 Calculation'!DH74</f>
        <v>0</v>
      </c>
      <c r="E74" s="95">
        <f>'IDT-1 Calculation'!DI74</f>
        <v>0</v>
      </c>
      <c r="F74" s="95">
        <f>'IDT-1 Calculation'!DJ74</f>
        <v>16.018999999999998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1.1425727500000002</v>
      </c>
      <c r="C99" s="111">
        <f>SUM(C3:C98)/4000</f>
        <v>-1.88975</v>
      </c>
      <c r="D99" s="111">
        <f>SUM(D3:D98)/4000</f>
        <v>0</v>
      </c>
      <c r="E99" s="111">
        <f>SUM(E3:E98)/4000</f>
        <v>0</v>
      </c>
      <c r="F99" s="111">
        <f>SUM(F3:F98)/4000</f>
        <v>0.7471772499999999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21.4</v>
      </c>
      <c r="L3" s="202">
        <v>1.56</v>
      </c>
      <c r="M3" s="202">
        <v>0</v>
      </c>
      <c r="N3" s="202">
        <v>1.0900000000000001</v>
      </c>
      <c r="O3" s="202">
        <v>1.82</v>
      </c>
      <c r="P3" s="202">
        <v>1.89</v>
      </c>
      <c r="Q3" s="202">
        <v>0.19</v>
      </c>
      <c r="R3" s="202">
        <v>0.19</v>
      </c>
      <c r="S3" s="202">
        <v>0.24</v>
      </c>
      <c r="T3" s="202">
        <v>0</v>
      </c>
      <c r="U3" s="202">
        <v>9.9</v>
      </c>
      <c r="V3" s="202">
        <v>0.86</v>
      </c>
      <c r="W3" s="202">
        <v>0.31</v>
      </c>
      <c r="X3" s="202">
        <v>1.35</v>
      </c>
      <c r="Y3" s="202">
        <v>0</v>
      </c>
      <c r="Z3" s="202">
        <v>2.5499999999999998</v>
      </c>
      <c r="AA3" s="202">
        <v>0.82</v>
      </c>
      <c r="AB3" s="202">
        <v>0</v>
      </c>
      <c r="AC3" s="202">
        <v>-8.48</v>
      </c>
      <c r="AD3" s="202">
        <v>13.64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-50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20.6</v>
      </c>
      <c r="L4" s="202">
        <v>1.56</v>
      </c>
      <c r="M4" s="202">
        <v>0</v>
      </c>
      <c r="N4" s="202">
        <v>1.0900000000000001</v>
      </c>
      <c r="O4" s="202">
        <v>1.82</v>
      </c>
      <c r="P4" s="202">
        <v>1.85</v>
      </c>
      <c r="Q4" s="202">
        <v>0.19</v>
      </c>
      <c r="R4" s="202">
        <v>0.19</v>
      </c>
      <c r="S4" s="202">
        <v>0.24</v>
      </c>
      <c r="T4" s="202">
        <v>0</v>
      </c>
      <c r="U4" s="202">
        <v>9.9</v>
      </c>
      <c r="V4" s="202">
        <v>0.86</v>
      </c>
      <c r="W4" s="202">
        <v>0.31</v>
      </c>
      <c r="X4" s="202">
        <v>1.35</v>
      </c>
      <c r="Y4" s="202">
        <v>0</v>
      </c>
      <c r="Z4" s="202">
        <v>2.5499999999999998</v>
      </c>
      <c r="AA4" s="202">
        <v>0.82</v>
      </c>
      <c r="AB4" s="202">
        <v>0</v>
      </c>
      <c r="AC4" s="202">
        <v>0</v>
      </c>
      <c r="AD4" s="202">
        <v>7.25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-50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19.510000000000002</v>
      </c>
      <c r="L5" s="202">
        <v>1.56</v>
      </c>
      <c r="M5" s="202">
        <v>0</v>
      </c>
      <c r="N5" s="202">
        <v>1.0900000000000001</v>
      </c>
      <c r="O5" s="202">
        <v>1.82</v>
      </c>
      <c r="P5" s="202">
        <v>1.85</v>
      </c>
      <c r="Q5" s="202">
        <v>0.19</v>
      </c>
      <c r="R5" s="202">
        <v>0.19</v>
      </c>
      <c r="S5" s="202">
        <v>0.24</v>
      </c>
      <c r="T5" s="202">
        <v>0</v>
      </c>
      <c r="U5" s="202">
        <v>9.9</v>
      </c>
      <c r="V5" s="202">
        <v>0.86</v>
      </c>
      <c r="W5" s="202">
        <v>0.31</v>
      </c>
      <c r="X5" s="202">
        <v>1.35</v>
      </c>
      <c r="Y5" s="202">
        <v>0</v>
      </c>
      <c r="Z5" s="202">
        <v>2.5499999999999998</v>
      </c>
      <c r="AA5" s="202">
        <v>0.82</v>
      </c>
      <c r="AB5" s="202">
        <v>0</v>
      </c>
      <c r="AC5" s="202">
        <v>0</v>
      </c>
      <c r="AD5" s="202">
        <v>7.25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-50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18.34</v>
      </c>
      <c r="L6" s="202">
        <v>1.56</v>
      </c>
      <c r="M6" s="202">
        <v>0</v>
      </c>
      <c r="N6" s="202">
        <v>1.0900000000000001</v>
      </c>
      <c r="O6" s="202">
        <v>1.82</v>
      </c>
      <c r="P6" s="202">
        <v>1.85</v>
      </c>
      <c r="Q6" s="202">
        <v>0.19</v>
      </c>
      <c r="R6" s="202">
        <v>0.19</v>
      </c>
      <c r="S6" s="202">
        <v>0.24</v>
      </c>
      <c r="T6" s="202">
        <v>0</v>
      </c>
      <c r="U6" s="202">
        <v>9.9</v>
      </c>
      <c r="V6" s="202">
        <v>0.86</v>
      </c>
      <c r="W6" s="202">
        <v>0.31</v>
      </c>
      <c r="X6" s="202">
        <v>1.35</v>
      </c>
      <c r="Y6" s="202">
        <v>0</v>
      </c>
      <c r="Z6" s="202">
        <v>2.5499999999999998</v>
      </c>
      <c r="AA6" s="202">
        <v>0.82</v>
      </c>
      <c r="AB6" s="202">
        <v>0</v>
      </c>
      <c r="AC6" s="202">
        <v>0</v>
      </c>
      <c r="AD6" s="202">
        <v>7.25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-50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14.75</v>
      </c>
      <c r="L7" s="202">
        <v>1.56</v>
      </c>
      <c r="M7" s="202">
        <v>0</v>
      </c>
      <c r="N7" s="202">
        <v>1.0900000000000001</v>
      </c>
      <c r="O7" s="202">
        <v>1.82</v>
      </c>
      <c r="P7" s="202">
        <v>1.85</v>
      </c>
      <c r="Q7" s="202">
        <v>0.19</v>
      </c>
      <c r="R7" s="202">
        <v>0.19</v>
      </c>
      <c r="S7" s="202">
        <v>0.24</v>
      </c>
      <c r="T7" s="202">
        <v>0</v>
      </c>
      <c r="U7" s="202">
        <v>9.9</v>
      </c>
      <c r="V7" s="202">
        <v>0.86</v>
      </c>
      <c r="W7" s="202">
        <v>0.31</v>
      </c>
      <c r="X7" s="202">
        <v>1.35</v>
      </c>
      <c r="Y7" s="202">
        <v>0</v>
      </c>
      <c r="Z7" s="202">
        <v>2.5499999999999998</v>
      </c>
      <c r="AA7" s="202">
        <v>0.82</v>
      </c>
      <c r="AB7" s="202">
        <v>0</v>
      </c>
      <c r="AC7" s="202">
        <v>0</v>
      </c>
      <c r="AD7" s="202">
        <v>7.25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-50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2.4500000000000002</v>
      </c>
      <c r="L8" s="202">
        <v>1.56</v>
      </c>
      <c r="M8" s="202">
        <v>0</v>
      </c>
      <c r="N8" s="202">
        <v>1.0900000000000001</v>
      </c>
      <c r="O8" s="202">
        <v>1.82</v>
      </c>
      <c r="P8" s="202">
        <v>1.85</v>
      </c>
      <c r="Q8" s="202">
        <v>0.19</v>
      </c>
      <c r="R8" s="202">
        <v>0.19</v>
      </c>
      <c r="S8" s="202">
        <v>0.24</v>
      </c>
      <c r="T8" s="202">
        <v>0</v>
      </c>
      <c r="U8" s="202">
        <v>9.9</v>
      </c>
      <c r="V8" s="202">
        <v>0.86</v>
      </c>
      <c r="W8" s="202">
        <v>0.31</v>
      </c>
      <c r="X8" s="202">
        <v>1.35</v>
      </c>
      <c r="Y8" s="202">
        <v>0</v>
      </c>
      <c r="Z8" s="202">
        <v>2.5499999999999998</v>
      </c>
      <c r="AA8" s="202">
        <v>0.82</v>
      </c>
      <c r="AB8" s="202">
        <v>0</v>
      </c>
      <c r="AC8" s="202">
        <v>0</v>
      </c>
      <c r="AD8" s="202">
        <v>7.25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-50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2.4500000000000002</v>
      </c>
      <c r="L9" s="202">
        <v>1.56</v>
      </c>
      <c r="M9" s="202">
        <v>0</v>
      </c>
      <c r="N9" s="202">
        <v>1.0900000000000001</v>
      </c>
      <c r="O9" s="202">
        <v>1.82</v>
      </c>
      <c r="P9" s="202">
        <v>1.85</v>
      </c>
      <c r="Q9" s="202">
        <v>0.19</v>
      </c>
      <c r="R9" s="202">
        <v>0.19</v>
      </c>
      <c r="S9" s="202">
        <v>0.24</v>
      </c>
      <c r="T9" s="202">
        <v>0</v>
      </c>
      <c r="U9" s="202">
        <v>9.9</v>
      </c>
      <c r="V9" s="202">
        <v>0.86</v>
      </c>
      <c r="W9" s="202">
        <v>0.31</v>
      </c>
      <c r="X9" s="202">
        <v>1.35</v>
      </c>
      <c r="Y9" s="202">
        <v>0</v>
      </c>
      <c r="Z9" s="202">
        <v>2.5499999999999998</v>
      </c>
      <c r="AA9" s="202">
        <v>0.82</v>
      </c>
      <c r="AB9" s="202">
        <v>0</v>
      </c>
      <c r="AC9" s="202">
        <v>0</v>
      </c>
      <c r="AD9" s="202">
        <v>7.25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-50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2.4500000000000002</v>
      </c>
      <c r="L10" s="202">
        <v>1.56</v>
      </c>
      <c r="M10" s="202">
        <v>0</v>
      </c>
      <c r="N10" s="202">
        <v>1.0900000000000001</v>
      </c>
      <c r="O10" s="202">
        <v>1.82</v>
      </c>
      <c r="P10" s="202">
        <v>1.85</v>
      </c>
      <c r="Q10" s="202">
        <v>0.19</v>
      </c>
      <c r="R10" s="202">
        <v>0.19</v>
      </c>
      <c r="S10" s="202">
        <v>0.24</v>
      </c>
      <c r="T10" s="202">
        <v>0</v>
      </c>
      <c r="U10" s="202">
        <v>9.9</v>
      </c>
      <c r="V10" s="202">
        <v>0.86</v>
      </c>
      <c r="W10" s="202">
        <v>0.31</v>
      </c>
      <c r="X10" s="202">
        <v>1.35</v>
      </c>
      <c r="Y10" s="202">
        <v>0</v>
      </c>
      <c r="Z10" s="202">
        <v>2.5499999999999998</v>
      </c>
      <c r="AA10" s="202">
        <v>0.82</v>
      </c>
      <c r="AB10" s="202">
        <v>0</v>
      </c>
      <c r="AC10" s="202">
        <v>0</v>
      </c>
      <c r="AD10" s="202">
        <v>7.25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-50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2.4500000000000002</v>
      </c>
      <c r="L11" s="202">
        <v>1.56</v>
      </c>
      <c r="M11" s="202">
        <v>0</v>
      </c>
      <c r="N11" s="202">
        <v>1.0900000000000001</v>
      </c>
      <c r="O11" s="202">
        <v>1.82</v>
      </c>
      <c r="P11" s="202">
        <v>1.85</v>
      </c>
      <c r="Q11" s="202">
        <v>0.19</v>
      </c>
      <c r="R11" s="202">
        <v>0.19</v>
      </c>
      <c r="S11" s="202">
        <v>0.24</v>
      </c>
      <c r="T11" s="202">
        <v>0</v>
      </c>
      <c r="U11" s="202">
        <v>9.9</v>
      </c>
      <c r="V11" s="202">
        <v>0.86</v>
      </c>
      <c r="W11" s="202">
        <v>0.31</v>
      </c>
      <c r="X11" s="202">
        <v>1.35</v>
      </c>
      <c r="Y11" s="202">
        <v>0</v>
      </c>
      <c r="Z11" s="202">
        <v>2.5499999999999998</v>
      </c>
      <c r="AA11" s="202">
        <v>0.82</v>
      </c>
      <c r="AB11" s="202">
        <v>0</v>
      </c>
      <c r="AC11" s="202">
        <v>0</v>
      </c>
      <c r="AD11" s="202">
        <v>7.25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-50</v>
      </c>
      <c r="AL11" s="202">
        <v>0</v>
      </c>
      <c r="AM11" s="202">
        <v>183.6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2.4500000000000002</v>
      </c>
      <c r="L12" s="202">
        <v>1.56</v>
      </c>
      <c r="M12" s="202">
        <v>0</v>
      </c>
      <c r="N12" s="202">
        <v>1.0900000000000001</v>
      </c>
      <c r="O12" s="202">
        <v>1.82</v>
      </c>
      <c r="P12" s="202">
        <v>1.85</v>
      </c>
      <c r="Q12" s="202">
        <v>0.19</v>
      </c>
      <c r="R12" s="202">
        <v>0.19</v>
      </c>
      <c r="S12" s="202">
        <v>0.24</v>
      </c>
      <c r="T12" s="202">
        <v>0</v>
      </c>
      <c r="U12" s="202">
        <v>9.9</v>
      </c>
      <c r="V12" s="202">
        <v>0.86</v>
      </c>
      <c r="W12" s="202">
        <v>0.31</v>
      </c>
      <c r="X12" s="202">
        <v>1.35</v>
      </c>
      <c r="Y12" s="202">
        <v>0</v>
      </c>
      <c r="Z12" s="202">
        <v>2.5499999999999998</v>
      </c>
      <c r="AA12" s="202">
        <v>0.82</v>
      </c>
      <c r="AB12" s="202">
        <v>0</v>
      </c>
      <c r="AC12" s="202">
        <v>0</v>
      </c>
      <c r="AD12" s="202">
        <v>7.25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-50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2.4500000000000002</v>
      </c>
      <c r="L13" s="202">
        <v>1.56</v>
      </c>
      <c r="M13" s="202">
        <v>0</v>
      </c>
      <c r="N13" s="202">
        <v>1.0900000000000001</v>
      </c>
      <c r="O13" s="202">
        <v>1.82</v>
      </c>
      <c r="P13" s="202">
        <v>1.85</v>
      </c>
      <c r="Q13" s="202">
        <v>0.19</v>
      </c>
      <c r="R13" s="202">
        <v>0.19</v>
      </c>
      <c r="S13" s="202">
        <v>0.24</v>
      </c>
      <c r="T13" s="202">
        <v>0</v>
      </c>
      <c r="U13" s="202">
        <v>9.9</v>
      </c>
      <c r="V13" s="202">
        <v>0.86</v>
      </c>
      <c r="W13" s="202">
        <v>0.45</v>
      </c>
      <c r="X13" s="202">
        <v>1.35</v>
      </c>
      <c r="Y13" s="202">
        <v>0</v>
      </c>
      <c r="Z13" s="202">
        <v>2.5499999999999998</v>
      </c>
      <c r="AA13" s="202">
        <v>0.82</v>
      </c>
      <c r="AB13" s="202">
        <v>0</v>
      </c>
      <c r="AC13" s="202">
        <v>0</v>
      </c>
      <c r="AD13" s="202">
        <v>7.67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-50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2.4500000000000002</v>
      </c>
      <c r="L14" s="202">
        <v>1.56</v>
      </c>
      <c r="M14" s="202">
        <v>0</v>
      </c>
      <c r="N14" s="202">
        <v>1.0900000000000001</v>
      </c>
      <c r="O14" s="202">
        <v>1.82</v>
      </c>
      <c r="P14" s="202">
        <v>1.85</v>
      </c>
      <c r="Q14" s="202">
        <v>0.19</v>
      </c>
      <c r="R14" s="202">
        <v>0.19</v>
      </c>
      <c r="S14" s="202">
        <v>0.24</v>
      </c>
      <c r="T14" s="202">
        <v>0</v>
      </c>
      <c r="U14" s="202">
        <v>9.9</v>
      </c>
      <c r="V14" s="202">
        <v>0.86</v>
      </c>
      <c r="W14" s="202">
        <v>0.34</v>
      </c>
      <c r="X14" s="202">
        <v>1.35</v>
      </c>
      <c r="Y14" s="202">
        <v>0</v>
      </c>
      <c r="Z14" s="202">
        <v>2.5499999999999998</v>
      </c>
      <c r="AA14" s="202">
        <v>0.82</v>
      </c>
      <c r="AB14" s="202">
        <v>0</v>
      </c>
      <c r="AC14" s="202">
        <v>0</v>
      </c>
      <c r="AD14" s="202">
        <v>7.67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-50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2.95</v>
      </c>
      <c r="L15" s="202">
        <v>1.56</v>
      </c>
      <c r="M15" s="202">
        <v>0</v>
      </c>
      <c r="N15" s="202">
        <v>1.0900000000000001</v>
      </c>
      <c r="O15" s="202">
        <v>1.82</v>
      </c>
      <c r="P15" s="202">
        <v>1.85</v>
      </c>
      <c r="Q15" s="202">
        <v>0.19</v>
      </c>
      <c r="R15" s="202">
        <v>0.19</v>
      </c>
      <c r="S15" s="202">
        <v>0.24</v>
      </c>
      <c r="T15" s="202">
        <v>0</v>
      </c>
      <c r="U15" s="202">
        <v>9.9</v>
      </c>
      <c r="V15" s="202">
        <v>0.86</v>
      </c>
      <c r="W15" s="202">
        <v>0.34</v>
      </c>
      <c r="X15" s="202">
        <v>1.35</v>
      </c>
      <c r="Y15" s="202">
        <v>0</v>
      </c>
      <c r="Z15" s="202">
        <v>2.5499999999999998</v>
      </c>
      <c r="AA15" s="202">
        <v>0.82</v>
      </c>
      <c r="AB15" s="202">
        <v>0</v>
      </c>
      <c r="AC15" s="202">
        <v>0</v>
      </c>
      <c r="AD15" s="202">
        <v>7.67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-50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2.95</v>
      </c>
      <c r="L16" s="202">
        <v>1.56</v>
      </c>
      <c r="M16" s="202">
        <v>0</v>
      </c>
      <c r="N16" s="202">
        <v>1.0900000000000001</v>
      </c>
      <c r="O16" s="202">
        <v>1.82</v>
      </c>
      <c r="P16" s="202">
        <v>1.85</v>
      </c>
      <c r="Q16" s="202">
        <v>0.19</v>
      </c>
      <c r="R16" s="202">
        <v>0.19</v>
      </c>
      <c r="S16" s="202">
        <v>0.24</v>
      </c>
      <c r="T16" s="202">
        <v>0</v>
      </c>
      <c r="U16" s="202">
        <v>9.9</v>
      </c>
      <c r="V16" s="202">
        <v>0.86</v>
      </c>
      <c r="W16" s="202">
        <v>0.41</v>
      </c>
      <c r="X16" s="202">
        <v>1.35</v>
      </c>
      <c r="Y16" s="202">
        <v>0</v>
      </c>
      <c r="Z16" s="202">
        <v>2.5499999999999998</v>
      </c>
      <c r="AA16" s="202">
        <v>0.82</v>
      </c>
      <c r="AB16" s="202">
        <v>0</v>
      </c>
      <c r="AC16" s="202">
        <v>0</v>
      </c>
      <c r="AD16" s="202">
        <v>7.67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-50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2.95</v>
      </c>
      <c r="L17" s="202">
        <v>1.56</v>
      </c>
      <c r="M17" s="202">
        <v>0</v>
      </c>
      <c r="N17" s="202">
        <v>1.0900000000000001</v>
      </c>
      <c r="O17" s="202">
        <v>0</v>
      </c>
      <c r="P17" s="202">
        <v>1.85</v>
      </c>
      <c r="Q17" s="202">
        <v>0.19</v>
      </c>
      <c r="R17" s="202">
        <v>0.19</v>
      </c>
      <c r="S17" s="202">
        <v>0.24</v>
      </c>
      <c r="T17" s="202">
        <v>0</v>
      </c>
      <c r="U17" s="202">
        <v>9.9</v>
      </c>
      <c r="V17" s="202">
        <v>0.86</v>
      </c>
      <c r="W17" s="202">
        <v>0.36</v>
      </c>
      <c r="X17" s="202">
        <v>1.29</v>
      </c>
      <c r="Y17" s="202">
        <v>0</v>
      </c>
      <c r="Z17" s="202">
        <v>2.5499999999999998</v>
      </c>
      <c r="AA17" s="202">
        <v>0.82</v>
      </c>
      <c r="AB17" s="202">
        <v>0</v>
      </c>
      <c r="AC17" s="202">
        <v>0</v>
      </c>
      <c r="AD17" s="202">
        <v>7.67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-25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2.95</v>
      </c>
      <c r="L18" s="202">
        <v>1.56</v>
      </c>
      <c r="M18" s="202">
        <v>0</v>
      </c>
      <c r="N18" s="202">
        <v>1.0900000000000001</v>
      </c>
      <c r="O18" s="202">
        <v>0</v>
      </c>
      <c r="P18" s="202">
        <v>1.85</v>
      </c>
      <c r="Q18" s="202">
        <v>0.19</v>
      </c>
      <c r="R18" s="202">
        <v>0.19</v>
      </c>
      <c r="S18" s="202">
        <v>0.24</v>
      </c>
      <c r="T18" s="202">
        <v>0</v>
      </c>
      <c r="U18" s="202">
        <v>9.9</v>
      </c>
      <c r="V18" s="202">
        <v>0.86</v>
      </c>
      <c r="W18" s="202">
        <v>0.37</v>
      </c>
      <c r="X18" s="202">
        <v>1.29</v>
      </c>
      <c r="Y18" s="202">
        <v>0</v>
      </c>
      <c r="Z18" s="202">
        <v>2.5499999999999998</v>
      </c>
      <c r="AA18" s="202">
        <v>0.82</v>
      </c>
      <c r="AB18" s="202">
        <v>0</v>
      </c>
      <c r="AC18" s="202">
        <v>0</v>
      </c>
      <c r="AD18" s="202">
        <v>7.67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-25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2.95</v>
      </c>
      <c r="L19" s="202">
        <v>1.56</v>
      </c>
      <c r="M19" s="202">
        <v>0</v>
      </c>
      <c r="N19" s="202">
        <v>1.0900000000000001</v>
      </c>
      <c r="O19" s="202">
        <v>0</v>
      </c>
      <c r="P19" s="202">
        <v>1.85</v>
      </c>
      <c r="Q19" s="202">
        <v>0.19</v>
      </c>
      <c r="R19" s="202">
        <v>0.19</v>
      </c>
      <c r="S19" s="202">
        <v>0.24</v>
      </c>
      <c r="T19" s="202">
        <v>0</v>
      </c>
      <c r="U19" s="202">
        <v>9.9</v>
      </c>
      <c r="V19" s="202">
        <v>0.86</v>
      </c>
      <c r="W19" s="202">
        <v>0.37</v>
      </c>
      <c r="X19" s="202">
        <v>1.29</v>
      </c>
      <c r="Y19" s="202">
        <v>0</v>
      </c>
      <c r="Z19" s="202">
        <v>2.5499999999999998</v>
      </c>
      <c r="AA19" s="202">
        <v>0.82</v>
      </c>
      <c r="AB19" s="202">
        <v>0</v>
      </c>
      <c r="AC19" s="202">
        <v>0</v>
      </c>
      <c r="AD19" s="202">
        <v>7.67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-25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2.95</v>
      </c>
      <c r="L20" s="202">
        <v>1.56</v>
      </c>
      <c r="M20" s="202">
        <v>0</v>
      </c>
      <c r="N20" s="202">
        <v>1.0900000000000001</v>
      </c>
      <c r="O20" s="202">
        <v>0</v>
      </c>
      <c r="P20" s="202">
        <v>1.85</v>
      </c>
      <c r="Q20" s="202">
        <v>0.19</v>
      </c>
      <c r="R20" s="202">
        <v>0.19</v>
      </c>
      <c r="S20" s="202">
        <v>0.24</v>
      </c>
      <c r="T20" s="202">
        <v>0</v>
      </c>
      <c r="U20" s="202">
        <v>9.9</v>
      </c>
      <c r="V20" s="202">
        <v>0.86</v>
      </c>
      <c r="W20" s="202">
        <v>0.38</v>
      </c>
      <c r="X20" s="202">
        <v>1.29</v>
      </c>
      <c r="Y20" s="202">
        <v>0</v>
      </c>
      <c r="Z20" s="202">
        <v>2.5499999999999998</v>
      </c>
      <c r="AA20" s="202">
        <v>0.82</v>
      </c>
      <c r="AB20" s="202">
        <v>0</v>
      </c>
      <c r="AC20" s="202">
        <v>0</v>
      </c>
      <c r="AD20" s="202">
        <v>7.67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-25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2.95</v>
      </c>
      <c r="L21" s="202">
        <v>1.56</v>
      </c>
      <c r="M21" s="202">
        <v>0</v>
      </c>
      <c r="N21" s="202">
        <v>1.0900000000000001</v>
      </c>
      <c r="O21" s="202">
        <v>0</v>
      </c>
      <c r="P21" s="202">
        <v>1.85</v>
      </c>
      <c r="Q21" s="202">
        <v>0.19</v>
      </c>
      <c r="R21" s="202">
        <v>0.19</v>
      </c>
      <c r="S21" s="202">
        <v>0.24</v>
      </c>
      <c r="T21" s="202">
        <v>0</v>
      </c>
      <c r="U21" s="202">
        <v>9.9</v>
      </c>
      <c r="V21" s="202">
        <v>0.86</v>
      </c>
      <c r="W21" s="202">
        <v>0.39</v>
      </c>
      <c r="X21" s="202">
        <v>1.29</v>
      </c>
      <c r="Y21" s="202">
        <v>0</v>
      </c>
      <c r="Z21" s="202">
        <v>2.5499999999999998</v>
      </c>
      <c r="AA21" s="202">
        <v>0.82</v>
      </c>
      <c r="AB21" s="202">
        <v>0</v>
      </c>
      <c r="AC21" s="202">
        <v>0</v>
      </c>
      <c r="AD21" s="202">
        <v>7.67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-50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2.95</v>
      </c>
      <c r="L22" s="202">
        <v>1.56</v>
      </c>
      <c r="M22" s="202">
        <v>0</v>
      </c>
      <c r="N22" s="202">
        <v>1.0900000000000001</v>
      </c>
      <c r="O22" s="202">
        <v>0</v>
      </c>
      <c r="P22" s="202">
        <v>1.85</v>
      </c>
      <c r="Q22" s="202">
        <v>0.19</v>
      </c>
      <c r="R22" s="202">
        <v>0.19</v>
      </c>
      <c r="S22" s="202">
        <v>0.24</v>
      </c>
      <c r="T22" s="202">
        <v>0</v>
      </c>
      <c r="U22" s="202">
        <v>9.9</v>
      </c>
      <c r="V22" s="202">
        <v>0.86</v>
      </c>
      <c r="W22" s="202">
        <v>0.39</v>
      </c>
      <c r="X22" s="202">
        <v>1.29</v>
      </c>
      <c r="Y22" s="202">
        <v>0</v>
      </c>
      <c r="Z22" s="202">
        <v>2.5499999999999998</v>
      </c>
      <c r="AA22" s="202">
        <v>0.82</v>
      </c>
      <c r="AB22" s="202">
        <v>0</v>
      </c>
      <c r="AC22" s="202">
        <v>0</v>
      </c>
      <c r="AD22" s="202">
        <v>7.67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-50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2.95</v>
      </c>
      <c r="L23" s="202">
        <v>1.56</v>
      </c>
      <c r="M23" s="202">
        <v>0</v>
      </c>
      <c r="N23" s="202">
        <v>1.0900000000000001</v>
      </c>
      <c r="O23" s="202">
        <v>0</v>
      </c>
      <c r="P23" s="202">
        <v>1.85</v>
      </c>
      <c r="Q23" s="202">
        <v>0.19</v>
      </c>
      <c r="R23" s="202">
        <v>0.19</v>
      </c>
      <c r="S23" s="202">
        <v>0.24</v>
      </c>
      <c r="T23" s="202">
        <v>0</v>
      </c>
      <c r="U23" s="202">
        <v>9.9</v>
      </c>
      <c r="V23" s="202">
        <v>0.86</v>
      </c>
      <c r="W23" s="202">
        <v>0.4</v>
      </c>
      <c r="X23" s="202">
        <v>1.29</v>
      </c>
      <c r="Y23" s="202">
        <v>0</v>
      </c>
      <c r="Z23" s="202">
        <v>2.5499999999999998</v>
      </c>
      <c r="AA23" s="202">
        <v>0.82</v>
      </c>
      <c r="AB23" s="202">
        <v>0</v>
      </c>
      <c r="AC23" s="202">
        <v>0</v>
      </c>
      <c r="AD23" s="202">
        <v>7.67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-50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2.95</v>
      </c>
      <c r="L24" s="202">
        <v>1.56</v>
      </c>
      <c r="M24" s="202">
        <v>0</v>
      </c>
      <c r="N24" s="202">
        <v>1.0900000000000001</v>
      </c>
      <c r="O24" s="202">
        <v>0</v>
      </c>
      <c r="P24" s="202">
        <v>1.85</v>
      </c>
      <c r="Q24" s="202">
        <v>0.19</v>
      </c>
      <c r="R24" s="202">
        <v>0.19</v>
      </c>
      <c r="S24" s="202">
        <v>0.24</v>
      </c>
      <c r="T24" s="202">
        <v>0</v>
      </c>
      <c r="U24" s="202">
        <v>9.9</v>
      </c>
      <c r="V24" s="202">
        <v>0.86</v>
      </c>
      <c r="W24" s="202">
        <v>0.4</v>
      </c>
      <c r="X24" s="202">
        <v>1.29</v>
      </c>
      <c r="Y24" s="202">
        <v>0</v>
      </c>
      <c r="Z24" s="202">
        <v>2.5499999999999998</v>
      </c>
      <c r="AA24" s="202">
        <v>0.82</v>
      </c>
      <c r="AB24" s="202">
        <v>0</v>
      </c>
      <c r="AC24" s="202">
        <v>0</v>
      </c>
      <c r="AD24" s="202">
        <v>13.64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-50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2.95</v>
      </c>
      <c r="L25" s="202">
        <v>1.56</v>
      </c>
      <c r="M25" s="202">
        <v>0</v>
      </c>
      <c r="N25" s="202">
        <v>1.0900000000000001</v>
      </c>
      <c r="O25" s="202">
        <v>0</v>
      </c>
      <c r="P25" s="202">
        <v>1.85</v>
      </c>
      <c r="Q25" s="202">
        <v>0.19</v>
      </c>
      <c r="R25" s="202">
        <v>0.19</v>
      </c>
      <c r="S25" s="202">
        <v>0.24</v>
      </c>
      <c r="T25" s="202">
        <v>0</v>
      </c>
      <c r="U25" s="202">
        <v>9.9</v>
      </c>
      <c r="V25" s="202">
        <v>0.86</v>
      </c>
      <c r="W25" s="202">
        <v>0.4</v>
      </c>
      <c r="X25" s="202">
        <v>1.29</v>
      </c>
      <c r="Y25" s="202">
        <v>0</v>
      </c>
      <c r="Z25" s="202">
        <v>2.5499999999999998</v>
      </c>
      <c r="AA25" s="202">
        <v>0.82</v>
      </c>
      <c r="AB25" s="202">
        <v>0</v>
      </c>
      <c r="AC25" s="202">
        <v>0</v>
      </c>
      <c r="AD25" s="202">
        <v>13.64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-50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2.95</v>
      </c>
      <c r="L26" s="202">
        <v>1.56</v>
      </c>
      <c r="M26" s="202">
        <v>0</v>
      </c>
      <c r="N26" s="202">
        <v>1.0900000000000001</v>
      </c>
      <c r="O26" s="202">
        <v>0</v>
      </c>
      <c r="P26" s="202">
        <v>1.85</v>
      </c>
      <c r="Q26" s="202">
        <v>0.19</v>
      </c>
      <c r="R26" s="202">
        <v>0.19</v>
      </c>
      <c r="S26" s="202">
        <v>0.24</v>
      </c>
      <c r="T26" s="202">
        <v>0</v>
      </c>
      <c r="U26" s="202">
        <v>9.9</v>
      </c>
      <c r="V26" s="202">
        <v>0.86</v>
      </c>
      <c r="W26" s="202">
        <v>0.4</v>
      </c>
      <c r="X26" s="202">
        <v>1.29</v>
      </c>
      <c r="Y26" s="202">
        <v>0</v>
      </c>
      <c r="Z26" s="202">
        <v>2.5499999999999998</v>
      </c>
      <c r="AA26" s="202">
        <v>0.82</v>
      </c>
      <c r="AB26" s="202">
        <v>0</v>
      </c>
      <c r="AC26" s="202">
        <v>0</v>
      </c>
      <c r="AD26" s="202">
        <v>13.64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-50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2.95</v>
      </c>
      <c r="L27" s="202">
        <v>1.56</v>
      </c>
      <c r="M27" s="202">
        <v>0</v>
      </c>
      <c r="N27" s="202">
        <v>1.0900000000000001</v>
      </c>
      <c r="O27" s="202">
        <v>0</v>
      </c>
      <c r="P27" s="202">
        <v>1.85</v>
      </c>
      <c r="Q27" s="202">
        <v>0.19</v>
      </c>
      <c r="R27" s="202">
        <v>0.19</v>
      </c>
      <c r="S27" s="202">
        <v>0.24</v>
      </c>
      <c r="T27" s="202">
        <v>0</v>
      </c>
      <c r="U27" s="202">
        <v>9.9</v>
      </c>
      <c r="V27" s="202">
        <v>0.86</v>
      </c>
      <c r="W27" s="202">
        <v>0.4</v>
      </c>
      <c r="X27" s="202">
        <v>1.29</v>
      </c>
      <c r="Y27" s="202">
        <v>0</v>
      </c>
      <c r="Z27" s="202">
        <v>2.5499999999999998</v>
      </c>
      <c r="AA27" s="202">
        <v>0.82</v>
      </c>
      <c r="AB27" s="202">
        <v>0</v>
      </c>
      <c r="AC27" s="202">
        <v>0</v>
      </c>
      <c r="AD27" s="202">
        <v>13.64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-50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2.95</v>
      </c>
      <c r="L28" s="202">
        <v>1.56</v>
      </c>
      <c r="M28" s="202">
        <v>0</v>
      </c>
      <c r="N28" s="202">
        <v>1.0900000000000001</v>
      </c>
      <c r="O28" s="202">
        <v>0</v>
      </c>
      <c r="P28" s="202">
        <v>1.85</v>
      </c>
      <c r="Q28" s="202">
        <v>0.19</v>
      </c>
      <c r="R28" s="202">
        <v>0.19</v>
      </c>
      <c r="S28" s="202">
        <v>0.24</v>
      </c>
      <c r="T28" s="202">
        <v>0</v>
      </c>
      <c r="U28" s="202">
        <v>9.9</v>
      </c>
      <c r="V28" s="202">
        <v>0.86</v>
      </c>
      <c r="W28" s="202">
        <v>0.4</v>
      </c>
      <c r="X28" s="202">
        <v>1.29</v>
      </c>
      <c r="Y28" s="202">
        <v>0</v>
      </c>
      <c r="Z28" s="202">
        <v>2.5499999999999998</v>
      </c>
      <c r="AA28" s="202">
        <v>0.82</v>
      </c>
      <c r="AB28" s="202">
        <v>0</v>
      </c>
      <c r="AC28" s="202">
        <v>0</v>
      </c>
      <c r="AD28" s="202">
        <v>13.64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-50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2.95</v>
      </c>
      <c r="L29" s="202">
        <v>1.56</v>
      </c>
      <c r="M29" s="202">
        <v>0</v>
      </c>
      <c r="N29" s="202">
        <v>1.0900000000000001</v>
      </c>
      <c r="O29" s="202">
        <v>0</v>
      </c>
      <c r="P29" s="202">
        <v>1.85</v>
      </c>
      <c r="Q29" s="202">
        <v>0.19</v>
      </c>
      <c r="R29" s="202">
        <v>0.19</v>
      </c>
      <c r="S29" s="202">
        <v>0.24</v>
      </c>
      <c r="T29" s="202">
        <v>0</v>
      </c>
      <c r="U29" s="202">
        <v>9.9</v>
      </c>
      <c r="V29" s="202">
        <v>0.86</v>
      </c>
      <c r="W29" s="202">
        <v>0.4</v>
      </c>
      <c r="X29" s="202">
        <v>1.29</v>
      </c>
      <c r="Y29" s="202">
        <v>0</v>
      </c>
      <c r="Z29" s="202">
        <v>2.5499999999999998</v>
      </c>
      <c r="AA29" s="202">
        <v>0.82</v>
      </c>
      <c r="AB29" s="202">
        <v>0</v>
      </c>
      <c r="AC29" s="202">
        <v>0</v>
      </c>
      <c r="AD29" s="202">
        <v>7.25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-50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2.95</v>
      </c>
      <c r="L30" s="202">
        <v>1.56</v>
      </c>
      <c r="M30" s="202">
        <v>0</v>
      </c>
      <c r="N30" s="202">
        <v>1.0900000000000001</v>
      </c>
      <c r="O30" s="202">
        <v>0</v>
      </c>
      <c r="P30" s="202">
        <v>1.85</v>
      </c>
      <c r="Q30" s="202">
        <v>0.19</v>
      </c>
      <c r="R30" s="202">
        <v>0.19</v>
      </c>
      <c r="S30" s="202">
        <v>0.24</v>
      </c>
      <c r="T30" s="202">
        <v>0</v>
      </c>
      <c r="U30" s="202">
        <v>9.9</v>
      </c>
      <c r="V30" s="202">
        <v>0.86</v>
      </c>
      <c r="W30" s="202">
        <v>0.4</v>
      </c>
      <c r="X30" s="202">
        <v>1.29</v>
      </c>
      <c r="Y30" s="202">
        <v>0</v>
      </c>
      <c r="Z30" s="202">
        <v>2.5499999999999998</v>
      </c>
      <c r="AA30" s="202">
        <v>0.82</v>
      </c>
      <c r="AB30" s="202">
        <v>0</v>
      </c>
      <c r="AC30" s="202">
        <v>0</v>
      </c>
      <c r="AD30" s="202">
        <v>7.25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-50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2.95</v>
      </c>
      <c r="L31" s="202">
        <v>1.56</v>
      </c>
      <c r="M31" s="202">
        <v>0</v>
      </c>
      <c r="N31" s="202">
        <v>1.0900000000000001</v>
      </c>
      <c r="O31" s="202">
        <v>0</v>
      </c>
      <c r="P31" s="202">
        <v>4.72</v>
      </c>
      <c r="Q31" s="202">
        <v>0.19</v>
      </c>
      <c r="R31" s="202">
        <v>0.19</v>
      </c>
      <c r="S31" s="202">
        <v>0.24</v>
      </c>
      <c r="T31" s="202">
        <v>0</v>
      </c>
      <c r="U31" s="202">
        <v>9.9</v>
      </c>
      <c r="V31" s="202">
        <v>0.86</v>
      </c>
      <c r="W31" s="202">
        <v>0.4</v>
      </c>
      <c r="X31" s="202">
        <v>1.29</v>
      </c>
      <c r="Y31" s="202">
        <v>0</v>
      </c>
      <c r="Z31" s="202">
        <v>2.5499999999999998</v>
      </c>
      <c r="AA31" s="202">
        <v>0.82</v>
      </c>
      <c r="AB31" s="202">
        <v>0</v>
      </c>
      <c r="AC31" s="202">
        <v>0</v>
      </c>
      <c r="AD31" s="202">
        <v>7.25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-50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2.95</v>
      </c>
      <c r="L32" s="202">
        <v>1.56</v>
      </c>
      <c r="M32" s="202">
        <v>0</v>
      </c>
      <c r="N32" s="202">
        <v>1.0900000000000001</v>
      </c>
      <c r="O32" s="202">
        <v>0</v>
      </c>
      <c r="P32" s="202">
        <v>2.12</v>
      </c>
      <c r="Q32" s="202">
        <v>0.19</v>
      </c>
      <c r="R32" s="202">
        <v>0.19</v>
      </c>
      <c r="S32" s="202">
        <v>0.24</v>
      </c>
      <c r="T32" s="202">
        <v>0</v>
      </c>
      <c r="U32" s="202">
        <v>9.9</v>
      </c>
      <c r="V32" s="202">
        <v>0.86</v>
      </c>
      <c r="W32" s="202">
        <v>0.4</v>
      </c>
      <c r="X32" s="202">
        <v>1.29</v>
      </c>
      <c r="Y32" s="202">
        <v>0</v>
      </c>
      <c r="Z32" s="202">
        <v>2.5499999999999998</v>
      </c>
      <c r="AA32" s="202">
        <v>0.82</v>
      </c>
      <c r="AB32" s="202">
        <v>0</v>
      </c>
      <c r="AC32" s="202">
        <v>0</v>
      </c>
      <c r="AD32" s="202">
        <v>7.25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-50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2.95</v>
      </c>
      <c r="L33" s="202">
        <v>1.56</v>
      </c>
      <c r="M33" s="202">
        <v>0</v>
      </c>
      <c r="N33" s="202">
        <v>1.0900000000000001</v>
      </c>
      <c r="O33" s="202">
        <v>0</v>
      </c>
      <c r="P33" s="202">
        <v>10.26</v>
      </c>
      <c r="Q33" s="202">
        <v>0.19</v>
      </c>
      <c r="R33" s="202">
        <v>0.19</v>
      </c>
      <c r="S33" s="202">
        <v>0.24</v>
      </c>
      <c r="T33" s="202">
        <v>0</v>
      </c>
      <c r="U33" s="202">
        <v>9.9</v>
      </c>
      <c r="V33" s="202">
        <v>0.86</v>
      </c>
      <c r="W33" s="202">
        <v>0.4</v>
      </c>
      <c r="X33" s="202">
        <v>1.29</v>
      </c>
      <c r="Y33" s="202">
        <v>0</v>
      </c>
      <c r="Z33" s="202">
        <v>2.5499999999999998</v>
      </c>
      <c r="AA33" s="202">
        <v>0.82</v>
      </c>
      <c r="AB33" s="202">
        <v>0</v>
      </c>
      <c r="AC33" s="202">
        <v>0</v>
      </c>
      <c r="AD33" s="202">
        <v>7.25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-50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2.95</v>
      </c>
      <c r="L34" s="202">
        <v>1.56</v>
      </c>
      <c r="M34" s="202">
        <v>0</v>
      </c>
      <c r="N34" s="202">
        <v>1.0900000000000001</v>
      </c>
      <c r="O34" s="202">
        <v>0</v>
      </c>
      <c r="P34" s="202">
        <v>11.19</v>
      </c>
      <c r="Q34" s="202">
        <v>0.19</v>
      </c>
      <c r="R34" s="202">
        <v>0.19</v>
      </c>
      <c r="S34" s="202">
        <v>0.24</v>
      </c>
      <c r="T34" s="202">
        <v>0</v>
      </c>
      <c r="U34" s="202">
        <v>9.9</v>
      </c>
      <c r="V34" s="202">
        <v>0.86</v>
      </c>
      <c r="W34" s="202">
        <v>0.4</v>
      </c>
      <c r="X34" s="202">
        <v>1.29</v>
      </c>
      <c r="Y34" s="202">
        <v>0</v>
      </c>
      <c r="Z34" s="202">
        <v>2.5499999999999998</v>
      </c>
      <c r="AA34" s="202">
        <v>0.82</v>
      </c>
      <c r="AB34" s="202">
        <v>0</v>
      </c>
      <c r="AC34" s="202">
        <v>0</v>
      </c>
      <c r="AD34" s="202">
        <v>7.25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-50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2.95</v>
      </c>
      <c r="L35" s="202">
        <v>1.56</v>
      </c>
      <c r="M35" s="202">
        <v>0</v>
      </c>
      <c r="N35" s="202">
        <v>1.0900000000000001</v>
      </c>
      <c r="O35" s="202">
        <v>0</v>
      </c>
      <c r="P35" s="202">
        <v>11.19</v>
      </c>
      <c r="Q35" s="202">
        <v>0.19</v>
      </c>
      <c r="R35" s="202">
        <v>0.19</v>
      </c>
      <c r="S35" s="202">
        <v>0.24</v>
      </c>
      <c r="T35" s="202">
        <v>0</v>
      </c>
      <c r="U35" s="202">
        <v>9.9</v>
      </c>
      <c r="V35" s="202">
        <v>0.86</v>
      </c>
      <c r="W35" s="202">
        <v>0.56000000000000005</v>
      </c>
      <c r="X35" s="202">
        <v>1.29</v>
      </c>
      <c r="Y35" s="202">
        <v>0</v>
      </c>
      <c r="Z35" s="202">
        <v>2.5499999999999998</v>
      </c>
      <c r="AA35" s="202">
        <v>0.82</v>
      </c>
      <c r="AB35" s="202">
        <v>0</v>
      </c>
      <c r="AC35" s="202">
        <v>0</v>
      </c>
      <c r="AD35" s="202">
        <v>7.25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-50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2.95</v>
      </c>
      <c r="L36" s="202">
        <v>1.56</v>
      </c>
      <c r="M36" s="202">
        <v>0</v>
      </c>
      <c r="N36" s="202">
        <v>1.0900000000000001</v>
      </c>
      <c r="O36" s="202">
        <v>0</v>
      </c>
      <c r="P36" s="202">
        <v>12.12</v>
      </c>
      <c r="Q36" s="202">
        <v>0.19</v>
      </c>
      <c r="R36" s="202">
        <v>0.19</v>
      </c>
      <c r="S36" s="202">
        <v>0.24</v>
      </c>
      <c r="T36" s="202">
        <v>0</v>
      </c>
      <c r="U36" s="202">
        <v>9.9</v>
      </c>
      <c r="V36" s="202">
        <v>0.86</v>
      </c>
      <c r="W36" s="202">
        <v>0.56000000000000005</v>
      </c>
      <c r="X36" s="202">
        <v>1.29</v>
      </c>
      <c r="Y36" s="202">
        <v>0</v>
      </c>
      <c r="Z36" s="202">
        <v>2.5499999999999998</v>
      </c>
      <c r="AA36" s="202">
        <v>0.82</v>
      </c>
      <c r="AB36" s="202">
        <v>0</v>
      </c>
      <c r="AC36" s="202">
        <v>0</v>
      </c>
      <c r="AD36" s="202">
        <v>7.25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-50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2.95</v>
      </c>
      <c r="L37" s="202">
        <v>1.56</v>
      </c>
      <c r="M37" s="202">
        <v>0</v>
      </c>
      <c r="N37" s="202">
        <v>1.0900000000000001</v>
      </c>
      <c r="O37" s="202">
        <v>0</v>
      </c>
      <c r="P37" s="202">
        <v>12.12</v>
      </c>
      <c r="Q37" s="202">
        <v>0.19</v>
      </c>
      <c r="R37" s="202">
        <v>0.19</v>
      </c>
      <c r="S37" s="202">
        <v>0.24</v>
      </c>
      <c r="T37" s="202">
        <v>0</v>
      </c>
      <c r="U37" s="202">
        <v>9.9</v>
      </c>
      <c r="V37" s="202">
        <v>0.86</v>
      </c>
      <c r="W37" s="202">
        <v>0.56000000000000005</v>
      </c>
      <c r="X37" s="202">
        <v>1.29</v>
      </c>
      <c r="Y37" s="202">
        <v>0</v>
      </c>
      <c r="Z37" s="202">
        <v>2.5499999999999998</v>
      </c>
      <c r="AA37" s="202">
        <v>0.82</v>
      </c>
      <c r="AB37" s="202">
        <v>0</v>
      </c>
      <c r="AC37" s="202">
        <v>0</v>
      </c>
      <c r="AD37" s="202">
        <v>7.25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-50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2.95</v>
      </c>
      <c r="L38" s="202">
        <v>1.56</v>
      </c>
      <c r="M38" s="202">
        <v>0</v>
      </c>
      <c r="N38" s="202">
        <v>1.0900000000000001</v>
      </c>
      <c r="O38" s="202">
        <v>0</v>
      </c>
      <c r="P38" s="202">
        <v>13.05</v>
      </c>
      <c r="Q38" s="202">
        <v>0.19</v>
      </c>
      <c r="R38" s="202">
        <v>0.19</v>
      </c>
      <c r="S38" s="202">
        <v>0.24</v>
      </c>
      <c r="T38" s="202">
        <v>0</v>
      </c>
      <c r="U38" s="202">
        <v>9.9</v>
      </c>
      <c r="V38" s="202">
        <v>0.86</v>
      </c>
      <c r="W38" s="202">
        <v>0.56000000000000005</v>
      </c>
      <c r="X38" s="202">
        <v>1.29</v>
      </c>
      <c r="Y38" s="202">
        <v>0</v>
      </c>
      <c r="Z38" s="202">
        <v>2.5499999999999998</v>
      </c>
      <c r="AA38" s="202">
        <v>0.82</v>
      </c>
      <c r="AB38" s="202">
        <v>0</v>
      </c>
      <c r="AC38" s="202">
        <v>0</v>
      </c>
      <c r="AD38" s="202">
        <v>7.25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-50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2.95</v>
      </c>
      <c r="L39" s="202">
        <v>-19.53</v>
      </c>
      <c r="M39" s="202">
        <v>0</v>
      </c>
      <c r="N39" s="202">
        <v>1.0900000000000001</v>
      </c>
      <c r="O39" s="202">
        <v>0</v>
      </c>
      <c r="P39" s="202">
        <v>13.98</v>
      </c>
      <c r="Q39" s="202">
        <v>0.19</v>
      </c>
      <c r="R39" s="202">
        <v>0.19</v>
      </c>
      <c r="S39" s="202">
        <v>0.24</v>
      </c>
      <c r="T39" s="202">
        <v>0</v>
      </c>
      <c r="U39" s="202">
        <v>9.9</v>
      </c>
      <c r="V39" s="202">
        <v>0.86</v>
      </c>
      <c r="W39" s="202">
        <v>0.56000000000000005</v>
      </c>
      <c r="X39" s="202">
        <v>1.29</v>
      </c>
      <c r="Y39" s="202">
        <v>0</v>
      </c>
      <c r="Z39" s="202">
        <v>2.5499999999999998</v>
      </c>
      <c r="AA39" s="202">
        <v>0.82</v>
      </c>
      <c r="AB39" s="202">
        <v>0</v>
      </c>
      <c r="AC39" s="202">
        <v>0</v>
      </c>
      <c r="AD39" s="202">
        <v>7.25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-50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2.95</v>
      </c>
      <c r="L40" s="202">
        <v>-19.53</v>
      </c>
      <c r="M40" s="202">
        <v>0</v>
      </c>
      <c r="N40" s="202">
        <v>1.0900000000000001</v>
      </c>
      <c r="O40" s="202">
        <v>0</v>
      </c>
      <c r="P40" s="202">
        <v>13.98</v>
      </c>
      <c r="Q40" s="202">
        <v>0.19</v>
      </c>
      <c r="R40" s="202">
        <v>0.19</v>
      </c>
      <c r="S40" s="202">
        <v>0.24</v>
      </c>
      <c r="T40" s="202">
        <v>0</v>
      </c>
      <c r="U40" s="202">
        <v>9.9</v>
      </c>
      <c r="V40" s="202">
        <v>0.86</v>
      </c>
      <c r="W40" s="202">
        <v>0.56000000000000005</v>
      </c>
      <c r="X40" s="202">
        <v>1.29</v>
      </c>
      <c r="Y40" s="202">
        <v>0</v>
      </c>
      <c r="Z40" s="202">
        <v>2.5499999999999998</v>
      </c>
      <c r="AA40" s="202">
        <v>0.82</v>
      </c>
      <c r="AB40" s="202">
        <v>0</v>
      </c>
      <c r="AC40" s="202">
        <v>0</v>
      </c>
      <c r="AD40" s="202">
        <v>7.25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-50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2.95</v>
      </c>
      <c r="L41" s="202">
        <v>-19.53</v>
      </c>
      <c r="M41" s="202">
        <v>0</v>
      </c>
      <c r="N41" s="202">
        <v>1.0900000000000001</v>
      </c>
      <c r="O41" s="202">
        <v>0</v>
      </c>
      <c r="P41" s="202">
        <v>14.91</v>
      </c>
      <c r="Q41" s="202">
        <v>0.19</v>
      </c>
      <c r="R41" s="202">
        <v>0.19</v>
      </c>
      <c r="S41" s="202">
        <v>0.24</v>
      </c>
      <c r="T41" s="202">
        <v>0</v>
      </c>
      <c r="U41" s="202">
        <v>9.9</v>
      </c>
      <c r="V41" s="202">
        <v>0.86</v>
      </c>
      <c r="W41" s="202">
        <v>0.56000000000000005</v>
      </c>
      <c r="X41" s="202">
        <v>1.29</v>
      </c>
      <c r="Y41" s="202">
        <v>0</v>
      </c>
      <c r="Z41" s="202">
        <v>2.5499999999999998</v>
      </c>
      <c r="AA41" s="202">
        <v>0.82</v>
      </c>
      <c r="AB41" s="202">
        <v>0</v>
      </c>
      <c r="AC41" s="202">
        <v>0</v>
      </c>
      <c r="AD41" s="202">
        <v>7.25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-50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2.95</v>
      </c>
      <c r="L42" s="202">
        <v>-19.53</v>
      </c>
      <c r="M42" s="202">
        <v>0</v>
      </c>
      <c r="N42" s="202">
        <v>1.0900000000000001</v>
      </c>
      <c r="O42" s="202">
        <v>0</v>
      </c>
      <c r="P42" s="202">
        <v>14.91</v>
      </c>
      <c r="Q42" s="202">
        <v>0.19</v>
      </c>
      <c r="R42" s="202">
        <v>0.19</v>
      </c>
      <c r="S42" s="202">
        <v>0.24</v>
      </c>
      <c r="T42" s="202">
        <v>0</v>
      </c>
      <c r="U42" s="202">
        <v>9.9</v>
      </c>
      <c r="V42" s="202">
        <v>0.86</v>
      </c>
      <c r="W42" s="202">
        <v>0.56000000000000005</v>
      </c>
      <c r="X42" s="202">
        <v>1.29</v>
      </c>
      <c r="Y42" s="202">
        <v>0</v>
      </c>
      <c r="Z42" s="202">
        <v>2.5499999999999998</v>
      </c>
      <c r="AA42" s="202">
        <v>0.82</v>
      </c>
      <c r="AB42" s="202">
        <v>0</v>
      </c>
      <c r="AC42" s="202">
        <v>0</v>
      </c>
      <c r="AD42" s="202">
        <v>7.25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-50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2.95</v>
      </c>
      <c r="L43" s="202">
        <v>-19.53</v>
      </c>
      <c r="M43" s="202">
        <v>0</v>
      </c>
      <c r="N43" s="202">
        <v>1.0900000000000001</v>
      </c>
      <c r="O43" s="202">
        <v>0</v>
      </c>
      <c r="P43" s="202">
        <v>14.91</v>
      </c>
      <c r="Q43" s="202">
        <v>0.19</v>
      </c>
      <c r="R43" s="202">
        <v>0.19</v>
      </c>
      <c r="S43" s="202">
        <v>0.24</v>
      </c>
      <c r="T43" s="202">
        <v>0</v>
      </c>
      <c r="U43" s="202">
        <v>9.9</v>
      </c>
      <c r="V43" s="202">
        <v>0.86</v>
      </c>
      <c r="W43" s="202">
        <v>0.56000000000000005</v>
      </c>
      <c r="X43" s="202">
        <v>1.29</v>
      </c>
      <c r="Y43" s="202">
        <v>0</v>
      </c>
      <c r="Z43" s="202">
        <v>2.5499999999999998</v>
      </c>
      <c r="AA43" s="202">
        <v>0.82</v>
      </c>
      <c r="AB43" s="202">
        <v>0</v>
      </c>
      <c r="AC43" s="202">
        <v>0</v>
      </c>
      <c r="AD43" s="202">
        <v>7.67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-50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2.95</v>
      </c>
      <c r="L44" s="202">
        <v>-19.53</v>
      </c>
      <c r="M44" s="202">
        <v>0</v>
      </c>
      <c r="N44" s="202">
        <v>1.0900000000000001</v>
      </c>
      <c r="O44" s="202">
        <v>0</v>
      </c>
      <c r="P44" s="202">
        <v>14.91</v>
      </c>
      <c r="Q44" s="202">
        <v>0.19</v>
      </c>
      <c r="R44" s="202">
        <v>0.19</v>
      </c>
      <c r="S44" s="202">
        <v>0.24</v>
      </c>
      <c r="T44" s="202">
        <v>0</v>
      </c>
      <c r="U44" s="202">
        <v>9.9</v>
      </c>
      <c r="V44" s="202">
        <v>0.86</v>
      </c>
      <c r="W44" s="202">
        <v>0.56000000000000005</v>
      </c>
      <c r="X44" s="202">
        <v>1.29</v>
      </c>
      <c r="Y44" s="202">
        <v>0</v>
      </c>
      <c r="Z44" s="202">
        <v>2.5499999999999998</v>
      </c>
      <c r="AA44" s="202">
        <v>0.82</v>
      </c>
      <c r="AB44" s="202">
        <v>0</v>
      </c>
      <c r="AC44" s="202">
        <v>0</v>
      </c>
      <c r="AD44" s="202">
        <v>7.67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-50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2.95</v>
      </c>
      <c r="L45" s="202">
        <v>-19.53</v>
      </c>
      <c r="M45" s="202">
        <v>0</v>
      </c>
      <c r="N45" s="202">
        <v>1.0900000000000001</v>
      </c>
      <c r="O45" s="202">
        <v>0</v>
      </c>
      <c r="P45" s="202">
        <v>2.3199999999999998</v>
      </c>
      <c r="Q45" s="202">
        <v>0.19</v>
      </c>
      <c r="R45" s="202">
        <v>0.19</v>
      </c>
      <c r="S45" s="202">
        <v>0.24</v>
      </c>
      <c r="T45" s="202">
        <v>0</v>
      </c>
      <c r="U45" s="202">
        <v>9.9</v>
      </c>
      <c r="V45" s="202">
        <v>0.86</v>
      </c>
      <c r="W45" s="202">
        <v>0.56000000000000005</v>
      </c>
      <c r="X45" s="202">
        <v>1.29</v>
      </c>
      <c r="Y45" s="202">
        <v>0</v>
      </c>
      <c r="Z45" s="202">
        <v>2.5499999999999998</v>
      </c>
      <c r="AA45" s="202">
        <v>0.82</v>
      </c>
      <c r="AB45" s="202">
        <v>0</v>
      </c>
      <c r="AC45" s="202">
        <v>0</v>
      </c>
      <c r="AD45" s="202">
        <v>7.67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-50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2.95</v>
      </c>
      <c r="L46" s="202">
        <v>-19.53</v>
      </c>
      <c r="M46" s="202">
        <v>0</v>
      </c>
      <c r="N46" s="202">
        <v>1.0900000000000001</v>
      </c>
      <c r="O46" s="202">
        <v>0</v>
      </c>
      <c r="P46" s="202">
        <v>2.3199999999999998</v>
      </c>
      <c r="Q46" s="202">
        <v>0.19</v>
      </c>
      <c r="R46" s="202">
        <v>0.19</v>
      </c>
      <c r="S46" s="202">
        <v>0.24</v>
      </c>
      <c r="T46" s="202">
        <v>0</v>
      </c>
      <c r="U46" s="202">
        <v>9.9</v>
      </c>
      <c r="V46" s="202">
        <v>0.86</v>
      </c>
      <c r="W46" s="202">
        <v>0.56000000000000005</v>
      </c>
      <c r="X46" s="202">
        <v>1.29</v>
      </c>
      <c r="Y46" s="202">
        <v>0</v>
      </c>
      <c r="Z46" s="202">
        <v>2.5499999999999998</v>
      </c>
      <c r="AA46" s="202">
        <v>0.82</v>
      </c>
      <c r="AB46" s="202">
        <v>0</v>
      </c>
      <c r="AC46" s="202">
        <v>0</v>
      </c>
      <c r="AD46" s="202">
        <v>7.67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-50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17.79</v>
      </c>
      <c r="H47" s="202">
        <v>0</v>
      </c>
      <c r="I47" s="202">
        <v>5.57</v>
      </c>
      <c r="J47" s="202">
        <v>16.98</v>
      </c>
      <c r="K47" s="202">
        <v>2.95</v>
      </c>
      <c r="L47" s="202">
        <v>-19.53</v>
      </c>
      <c r="M47" s="202">
        <v>0</v>
      </c>
      <c r="N47" s="202">
        <v>1.0900000000000001</v>
      </c>
      <c r="O47" s="202">
        <v>0</v>
      </c>
      <c r="P47" s="202">
        <v>2.3199999999999998</v>
      </c>
      <c r="Q47" s="202">
        <v>0.19</v>
      </c>
      <c r="R47" s="202">
        <v>0.19</v>
      </c>
      <c r="S47" s="202">
        <v>0.24</v>
      </c>
      <c r="T47" s="202">
        <v>0</v>
      </c>
      <c r="U47" s="202">
        <v>9.9</v>
      </c>
      <c r="V47" s="202">
        <v>0.86</v>
      </c>
      <c r="W47" s="202">
        <v>0.56000000000000005</v>
      </c>
      <c r="X47" s="202">
        <v>1.29</v>
      </c>
      <c r="Y47" s="202">
        <v>0</v>
      </c>
      <c r="Z47" s="202">
        <v>2.5499999999999998</v>
      </c>
      <c r="AA47" s="202">
        <v>0.82</v>
      </c>
      <c r="AB47" s="202">
        <v>0</v>
      </c>
      <c r="AC47" s="202">
        <v>0</v>
      </c>
      <c r="AD47" s="202">
        <v>7.67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-32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17.79</v>
      </c>
      <c r="H48" s="202">
        <v>0</v>
      </c>
      <c r="I48" s="202">
        <v>5.57</v>
      </c>
      <c r="J48" s="202">
        <v>16.98</v>
      </c>
      <c r="K48" s="202">
        <v>2.95</v>
      </c>
      <c r="L48" s="202">
        <v>-19.53</v>
      </c>
      <c r="M48" s="202">
        <v>0</v>
      </c>
      <c r="N48" s="202">
        <v>1.0900000000000001</v>
      </c>
      <c r="O48" s="202">
        <v>0</v>
      </c>
      <c r="P48" s="202">
        <v>2.3199999999999998</v>
      </c>
      <c r="Q48" s="202">
        <v>0.19</v>
      </c>
      <c r="R48" s="202">
        <v>0.19</v>
      </c>
      <c r="S48" s="202">
        <v>0.24</v>
      </c>
      <c r="T48" s="202">
        <v>0</v>
      </c>
      <c r="U48" s="202">
        <v>9.9</v>
      </c>
      <c r="V48" s="202">
        <v>0.86</v>
      </c>
      <c r="W48" s="202">
        <v>0.56000000000000005</v>
      </c>
      <c r="X48" s="202">
        <v>1.29</v>
      </c>
      <c r="Y48" s="202">
        <v>0</v>
      </c>
      <c r="Z48" s="202">
        <v>2.5499999999999998</v>
      </c>
      <c r="AA48" s="202">
        <v>0.82</v>
      </c>
      <c r="AB48" s="202">
        <v>0</v>
      </c>
      <c r="AC48" s="202">
        <v>0</v>
      </c>
      <c r="AD48" s="202">
        <v>7.67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-32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17.79</v>
      </c>
      <c r="H49" s="202">
        <v>0</v>
      </c>
      <c r="I49" s="202">
        <v>5.57</v>
      </c>
      <c r="J49" s="202">
        <v>16.98</v>
      </c>
      <c r="K49" s="202">
        <v>2.95</v>
      </c>
      <c r="L49" s="202">
        <v>-19.53</v>
      </c>
      <c r="M49" s="202">
        <v>0</v>
      </c>
      <c r="N49" s="202">
        <v>1.0900000000000001</v>
      </c>
      <c r="O49" s="202">
        <v>0</v>
      </c>
      <c r="P49" s="202">
        <v>5.29</v>
      </c>
      <c r="Q49" s="202">
        <v>0.19</v>
      </c>
      <c r="R49" s="202">
        <v>0.19</v>
      </c>
      <c r="S49" s="202">
        <v>0.24</v>
      </c>
      <c r="T49" s="202">
        <v>0</v>
      </c>
      <c r="U49" s="202">
        <v>9.9</v>
      </c>
      <c r="V49" s="202">
        <v>0.86</v>
      </c>
      <c r="W49" s="202">
        <v>0.56999999999999995</v>
      </c>
      <c r="X49" s="202">
        <v>1.29</v>
      </c>
      <c r="Y49" s="202">
        <v>0</v>
      </c>
      <c r="Z49" s="202">
        <v>2.5499999999999998</v>
      </c>
      <c r="AA49" s="202">
        <v>0.82</v>
      </c>
      <c r="AB49" s="202">
        <v>0</v>
      </c>
      <c r="AC49" s="202">
        <v>0</v>
      </c>
      <c r="AD49" s="202">
        <v>7.67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-17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17.79</v>
      </c>
      <c r="H50" s="202">
        <v>0</v>
      </c>
      <c r="I50" s="202">
        <v>5.57</v>
      </c>
      <c r="J50" s="202">
        <v>16.98</v>
      </c>
      <c r="K50" s="202">
        <v>2.95</v>
      </c>
      <c r="L50" s="202">
        <v>-19.53</v>
      </c>
      <c r="M50" s="202">
        <v>0</v>
      </c>
      <c r="N50" s="202">
        <v>1.0900000000000001</v>
      </c>
      <c r="O50" s="202">
        <v>0</v>
      </c>
      <c r="P50" s="202">
        <v>6.87</v>
      </c>
      <c r="Q50" s="202">
        <v>0.19</v>
      </c>
      <c r="R50" s="202">
        <v>0.19</v>
      </c>
      <c r="S50" s="202">
        <v>0.24</v>
      </c>
      <c r="T50" s="202">
        <v>0</v>
      </c>
      <c r="U50" s="202">
        <v>9.9</v>
      </c>
      <c r="V50" s="202">
        <v>0.86</v>
      </c>
      <c r="W50" s="202">
        <v>0.56999999999999995</v>
      </c>
      <c r="X50" s="202">
        <v>1.29</v>
      </c>
      <c r="Y50" s="202">
        <v>0</v>
      </c>
      <c r="Z50" s="202">
        <v>2.5499999999999998</v>
      </c>
      <c r="AA50" s="202">
        <v>0.82</v>
      </c>
      <c r="AB50" s="202">
        <v>0</v>
      </c>
      <c r="AC50" s="202">
        <v>0</v>
      </c>
      <c r="AD50" s="202">
        <v>7.67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-17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17.79</v>
      </c>
      <c r="H51" s="202">
        <v>0</v>
      </c>
      <c r="I51" s="202">
        <v>5.57</v>
      </c>
      <c r="J51" s="202">
        <v>16.7</v>
      </c>
      <c r="K51" s="202">
        <v>2.95</v>
      </c>
      <c r="L51" s="202">
        <v>-19.53</v>
      </c>
      <c r="M51" s="202">
        <v>0</v>
      </c>
      <c r="N51" s="202">
        <v>1.0900000000000001</v>
      </c>
      <c r="O51" s="202">
        <v>0</v>
      </c>
      <c r="P51" s="202">
        <v>6.87</v>
      </c>
      <c r="Q51" s="202">
        <v>0.19</v>
      </c>
      <c r="R51" s="202">
        <v>0.19</v>
      </c>
      <c r="S51" s="202">
        <v>0.24</v>
      </c>
      <c r="T51" s="202">
        <v>0</v>
      </c>
      <c r="U51" s="202">
        <v>9.9</v>
      </c>
      <c r="V51" s="202">
        <v>0.86</v>
      </c>
      <c r="W51" s="202">
        <v>0.56999999999999995</v>
      </c>
      <c r="X51" s="202">
        <v>1.29</v>
      </c>
      <c r="Y51" s="202">
        <v>0</v>
      </c>
      <c r="Z51" s="202">
        <v>2.5499999999999998</v>
      </c>
      <c r="AA51" s="202">
        <v>0.82</v>
      </c>
      <c r="AB51" s="202">
        <v>0</v>
      </c>
      <c r="AC51" s="202">
        <v>0</v>
      </c>
      <c r="AD51" s="202">
        <v>7.67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17.79</v>
      </c>
      <c r="H52" s="202">
        <v>0</v>
      </c>
      <c r="I52" s="202">
        <v>5.57</v>
      </c>
      <c r="J52" s="202">
        <v>16.7</v>
      </c>
      <c r="K52" s="202">
        <v>2.95</v>
      </c>
      <c r="L52" s="202">
        <v>-19.53</v>
      </c>
      <c r="M52" s="202">
        <v>0</v>
      </c>
      <c r="N52" s="202">
        <v>1.0900000000000001</v>
      </c>
      <c r="O52" s="202">
        <v>0</v>
      </c>
      <c r="P52" s="202">
        <v>6.87</v>
      </c>
      <c r="Q52" s="202">
        <v>0.19</v>
      </c>
      <c r="R52" s="202">
        <v>0.19</v>
      </c>
      <c r="S52" s="202">
        <v>0.24</v>
      </c>
      <c r="T52" s="202">
        <v>0</v>
      </c>
      <c r="U52" s="202">
        <v>9.9</v>
      </c>
      <c r="V52" s="202">
        <v>0.86</v>
      </c>
      <c r="W52" s="202">
        <v>0.56999999999999995</v>
      </c>
      <c r="X52" s="202">
        <v>1.29</v>
      </c>
      <c r="Y52" s="202">
        <v>0</v>
      </c>
      <c r="Z52" s="202">
        <v>2.5499999999999998</v>
      </c>
      <c r="AA52" s="202">
        <v>0.82</v>
      </c>
      <c r="AB52" s="202">
        <v>0</v>
      </c>
      <c r="AC52" s="202">
        <v>0</v>
      </c>
      <c r="AD52" s="202">
        <v>8.1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17.79</v>
      </c>
      <c r="H53" s="202">
        <v>0</v>
      </c>
      <c r="I53" s="202">
        <v>5.57</v>
      </c>
      <c r="J53" s="202">
        <v>16.7</v>
      </c>
      <c r="K53" s="202">
        <v>2.95</v>
      </c>
      <c r="L53" s="202">
        <v>-19.53</v>
      </c>
      <c r="M53" s="202">
        <v>0</v>
      </c>
      <c r="N53" s="202">
        <v>1.0900000000000001</v>
      </c>
      <c r="O53" s="202">
        <v>0</v>
      </c>
      <c r="P53" s="202">
        <v>6.87</v>
      </c>
      <c r="Q53" s="202">
        <v>0.19</v>
      </c>
      <c r="R53" s="202">
        <v>0.19</v>
      </c>
      <c r="S53" s="202">
        <v>0.24</v>
      </c>
      <c r="T53" s="202">
        <v>0</v>
      </c>
      <c r="U53" s="202">
        <v>9.9</v>
      </c>
      <c r="V53" s="202">
        <v>0.86</v>
      </c>
      <c r="W53" s="202">
        <v>0.56999999999999995</v>
      </c>
      <c r="X53" s="202">
        <v>1.29</v>
      </c>
      <c r="Y53" s="202">
        <v>0</v>
      </c>
      <c r="Z53" s="202">
        <v>2.5499999999999998</v>
      </c>
      <c r="AA53" s="202">
        <v>0.82</v>
      </c>
      <c r="AB53" s="202">
        <v>0</v>
      </c>
      <c r="AC53" s="202">
        <v>0</v>
      </c>
      <c r="AD53" s="202">
        <v>8.1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17.79</v>
      </c>
      <c r="H54" s="202">
        <v>0</v>
      </c>
      <c r="I54" s="202">
        <v>5.57</v>
      </c>
      <c r="J54" s="202">
        <v>16.7</v>
      </c>
      <c r="K54" s="202">
        <v>2.95</v>
      </c>
      <c r="L54" s="202">
        <v>-19.53</v>
      </c>
      <c r="M54" s="202">
        <v>0</v>
      </c>
      <c r="N54" s="202">
        <v>1.0900000000000001</v>
      </c>
      <c r="O54" s="202">
        <v>0</v>
      </c>
      <c r="P54" s="202">
        <v>6.87</v>
      </c>
      <c r="Q54" s="202">
        <v>0.19</v>
      </c>
      <c r="R54" s="202">
        <v>0.19</v>
      </c>
      <c r="S54" s="202">
        <v>0.24</v>
      </c>
      <c r="T54" s="202">
        <v>0</v>
      </c>
      <c r="U54" s="202">
        <v>9.9</v>
      </c>
      <c r="V54" s="202">
        <v>0.86</v>
      </c>
      <c r="W54" s="202">
        <v>0.56999999999999995</v>
      </c>
      <c r="X54" s="202">
        <v>1.29</v>
      </c>
      <c r="Y54" s="202">
        <v>0</v>
      </c>
      <c r="Z54" s="202">
        <v>2.5499999999999998</v>
      </c>
      <c r="AA54" s="202">
        <v>0.82</v>
      </c>
      <c r="AB54" s="202">
        <v>0</v>
      </c>
      <c r="AC54" s="202">
        <v>0</v>
      </c>
      <c r="AD54" s="202">
        <v>8.52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17.79</v>
      </c>
      <c r="H55" s="202">
        <v>0</v>
      </c>
      <c r="I55" s="202">
        <v>5.57</v>
      </c>
      <c r="J55" s="202">
        <v>16.7</v>
      </c>
      <c r="K55" s="202">
        <v>2.95</v>
      </c>
      <c r="L55" s="202">
        <v>-19.53</v>
      </c>
      <c r="M55" s="202">
        <v>0</v>
      </c>
      <c r="N55" s="202">
        <v>1.0900000000000001</v>
      </c>
      <c r="O55" s="202">
        <v>0</v>
      </c>
      <c r="P55" s="202">
        <v>6.87</v>
      </c>
      <c r="Q55" s="202">
        <v>0.19</v>
      </c>
      <c r="R55" s="202">
        <v>0.19</v>
      </c>
      <c r="S55" s="202">
        <v>0.24</v>
      </c>
      <c r="T55" s="202">
        <v>0</v>
      </c>
      <c r="U55" s="202">
        <v>9.9</v>
      </c>
      <c r="V55" s="202">
        <v>0.86</v>
      </c>
      <c r="W55" s="202">
        <v>0.56999999999999995</v>
      </c>
      <c r="X55" s="202">
        <v>1.29</v>
      </c>
      <c r="Y55" s="202">
        <v>0</v>
      </c>
      <c r="Z55" s="202">
        <v>2.5499999999999998</v>
      </c>
      <c r="AA55" s="202">
        <v>0.82</v>
      </c>
      <c r="AB55" s="202">
        <v>0</v>
      </c>
      <c r="AC55" s="202">
        <v>0</v>
      </c>
      <c r="AD55" s="202">
        <v>8.52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17.79</v>
      </c>
      <c r="H56" s="202">
        <v>0</v>
      </c>
      <c r="I56" s="202">
        <v>5.57</v>
      </c>
      <c r="J56" s="202">
        <v>16.7</v>
      </c>
      <c r="K56" s="202">
        <v>2.95</v>
      </c>
      <c r="L56" s="202">
        <v>-19.53</v>
      </c>
      <c r="M56" s="202">
        <v>0</v>
      </c>
      <c r="N56" s="202">
        <v>1.0900000000000001</v>
      </c>
      <c r="O56" s="202">
        <v>0</v>
      </c>
      <c r="P56" s="202">
        <v>6.87</v>
      </c>
      <c r="Q56" s="202">
        <v>0.19</v>
      </c>
      <c r="R56" s="202">
        <v>0.19</v>
      </c>
      <c r="S56" s="202">
        <v>0.24</v>
      </c>
      <c r="T56" s="202">
        <v>0</v>
      </c>
      <c r="U56" s="202">
        <v>9.9</v>
      </c>
      <c r="V56" s="202">
        <v>0.86</v>
      </c>
      <c r="W56" s="202">
        <v>0.56999999999999995</v>
      </c>
      <c r="X56" s="202">
        <v>1.29</v>
      </c>
      <c r="Y56" s="202">
        <v>0</v>
      </c>
      <c r="Z56" s="202">
        <v>2.5499999999999998</v>
      </c>
      <c r="AA56" s="202">
        <v>0.82</v>
      </c>
      <c r="AB56" s="202">
        <v>0</v>
      </c>
      <c r="AC56" s="202">
        <v>0</v>
      </c>
      <c r="AD56" s="202">
        <v>8.52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17.79</v>
      </c>
      <c r="H57" s="202">
        <v>0</v>
      </c>
      <c r="I57" s="202">
        <v>5.57</v>
      </c>
      <c r="J57" s="202">
        <v>16.7</v>
      </c>
      <c r="K57" s="202">
        <v>2.95</v>
      </c>
      <c r="L57" s="202">
        <v>-19.53</v>
      </c>
      <c r="M57" s="202">
        <v>0</v>
      </c>
      <c r="N57" s="202">
        <v>1.0900000000000001</v>
      </c>
      <c r="O57" s="202">
        <v>0</v>
      </c>
      <c r="P57" s="202">
        <v>6.87</v>
      </c>
      <c r="Q57" s="202">
        <v>0.19</v>
      </c>
      <c r="R57" s="202">
        <v>0.19</v>
      </c>
      <c r="S57" s="202">
        <v>0.24</v>
      </c>
      <c r="T57" s="202">
        <v>0</v>
      </c>
      <c r="U57" s="202">
        <v>9.9</v>
      </c>
      <c r="V57" s="202">
        <v>0.86</v>
      </c>
      <c r="W57" s="202">
        <v>0.56999999999999995</v>
      </c>
      <c r="X57" s="202">
        <v>1.29</v>
      </c>
      <c r="Y57" s="202">
        <v>0</v>
      </c>
      <c r="Z57" s="202">
        <v>2.5499999999999998</v>
      </c>
      <c r="AA57" s="202">
        <v>0.82</v>
      </c>
      <c r="AB57" s="202">
        <v>0</v>
      </c>
      <c r="AC57" s="202">
        <v>0</v>
      </c>
      <c r="AD57" s="202">
        <v>8.52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17.79</v>
      </c>
      <c r="H58" s="202">
        <v>0</v>
      </c>
      <c r="I58" s="202">
        <v>5.57</v>
      </c>
      <c r="J58" s="202">
        <v>16.7</v>
      </c>
      <c r="K58" s="202">
        <v>2.95</v>
      </c>
      <c r="L58" s="202">
        <v>-19.53</v>
      </c>
      <c r="M58" s="202">
        <v>0</v>
      </c>
      <c r="N58" s="202">
        <v>1.0900000000000001</v>
      </c>
      <c r="O58" s="202">
        <v>0</v>
      </c>
      <c r="P58" s="202">
        <v>6.87</v>
      </c>
      <c r="Q58" s="202">
        <v>0.19</v>
      </c>
      <c r="R58" s="202">
        <v>0.19</v>
      </c>
      <c r="S58" s="202">
        <v>0.24</v>
      </c>
      <c r="T58" s="202">
        <v>0</v>
      </c>
      <c r="U58" s="202">
        <v>9.9</v>
      </c>
      <c r="V58" s="202">
        <v>0.86</v>
      </c>
      <c r="W58" s="202">
        <v>0.56999999999999995</v>
      </c>
      <c r="X58" s="202">
        <v>1.29</v>
      </c>
      <c r="Y58" s="202">
        <v>0</v>
      </c>
      <c r="Z58" s="202">
        <v>2.5499999999999998</v>
      </c>
      <c r="AA58" s="202">
        <v>0.82</v>
      </c>
      <c r="AB58" s="202">
        <v>0</v>
      </c>
      <c r="AC58" s="202">
        <v>0</v>
      </c>
      <c r="AD58" s="202">
        <v>8.52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17.79</v>
      </c>
      <c r="H59" s="202">
        <v>0</v>
      </c>
      <c r="I59" s="202">
        <v>5.57</v>
      </c>
      <c r="J59" s="202">
        <v>16.7</v>
      </c>
      <c r="K59" s="202">
        <v>2.95</v>
      </c>
      <c r="L59" s="202">
        <v>-19.53</v>
      </c>
      <c r="M59" s="202">
        <v>0</v>
      </c>
      <c r="N59" s="202">
        <v>1.0900000000000001</v>
      </c>
      <c r="O59" s="202">
        <v>0</v>
      </c>
      <c r="P59" s="202">
        <v>6.87</v>
      </c>
      <c r="Q59" s="202">
        <v>0.19</v>
      </c>
      <c r="R59" s="202">
        <v>0.19</v>
      </c>
      <c r="S59" s="202">
        <v>0.39</v>
      </c>
      <c r="T59" s="202">
        <v>0</v>
      </c>
      <c r="U59" s="202">
        <v>9.9</v>
      </c>
      <c r="V59" s="202">
        <v>0.88</v>
      </c>
      <c r="W59" s="202">
        <v>0.56000000000000005</v>
      </c>
      <c r="X59" s="202">
        <v>1.29</v>
      </c>
      <c r="Y59" s="202">
        <v>0</v>
      </c>
      <c r="Z59" s="202">
        <v>2.5499999999999998</v>
      </c>
      <c r="AA59" s="202">
        <v>0.82</v>
      </c>
      <c r="AB59" s="202">
        <v>0</v>
      </c>
      <c r="AC59" s="202">
        <v>0</v>
      </c>
      <c r="AD59" s="202">
        <v>8.52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17.79</v>
      </c>
      <c r="H60" s="202">
        <v>0</v>
      </c>
      <c r="I60" s="202">
        <v>5.57</v>
      </c>
      <c r="J60" s="202">
        <v>16.7</v>
      </c>
      <c r="K60" s="202">
        <v>2.95</v>
      </c>
      <c r="L60" s="202">
        <v>-19.53</v>
      </c>
      <c r="M60" s="202">
        <v>0</v>
      </c>
      <c r="N60" s="202">
        <v>1.0900000000000001</v>
      </c>
      <c r="O60" s="202">
        <v>0</v>
      </c>
      <c r="P60" s="202">
        <v>6.87</v>
      </c>
      <c r="Q60" s="202">
        <v>0.19</v>
      </c>
      <c r="R60" s="202">
        <v>0.19</v>
      </c>
      <c r="S60" s="202">
        <v>0.24</v>
      </c>
      <c r="T60" s="202">
        <v>0</v>
      </c>
      <c r="U60" s="202">
        <v>9.9</v>
      </c>
      <c r="V60" s="202">
        <v>0.86</v>
      </c>
      <c r="W60" s="202">
        <v>0.56000000000000005</v>
      </c>
      <c r="X60" s="202">
        <v>1.29</v>
      </c>
      <c r="Y60" s="202">
        <v>0</v>
      </c>
      <c r="Z60" s="202">
        <v>2.5499999999999998</v>
      </c>
      <c r="AA60" s="202">
        <v>0.82</v>
      </c>
      <c r="AB60" s="202">
        <v>0</v>
      </c>
      <c r="AC60" s="202">
        <v>0</v>
      </c>
      <c r="AD60" s="202">
        <v>8.52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17.79</v>
      </c>
      <c r="H61" s="202">
        <v>0</v>
      </c>
      <c r="I61" s="202">
        <v>5.57</v>
      </c>
      <c r="J61" s="202">
        <v>16.7</v>
      </c>
      <c r="K61" s="202">
        <v>2.95</v>
      </c>
      <c r="L61" s="202">
        <v>-19.53</v>
      </c>
      <c r="M61" s="202">
        <v>0</v>
      </c>
      <c r="N61" s="202">
        <v>1.0900000000000001</v>
      </c>
      <c r="O61" s="202">
        <v>0</v>
      </c>
      <c r="P61" s="202">
        <v>6.87</v>
      </c>
      <c r="Q61" s="202">
        <v>0.19</v>
      </c>
      <c r="R61" s="202">
        <v>0.19</v>
      </c>
      <c r="S61" s="202">
        <v>0.24</v>
      </c>
      <c r="T61" s="202">
        <v>0</v>
      </c>
      <c r="U61" s="202">
        <v>9.9</v>
      </c>
      <c r="V61" s="202">
        <v>0.86</v>
      </c>
      <c r="W61" s="202">
        <v>0.56000000000000005</v>
      </c>
      <c r="X61" s="202">
        <v>1.29</v>
      </c>
      <c r="Y61" s="202">
        <v>0</v>
      </c>
      <c r="Z61" s="202">
        <v>2.5499999999999998</v>
      </c>
      <c r="AA61" s="202">
        <v>0.82</v>
      </c>
      <c r="AB61" s="202">
        <v>0</v>
      </c>
      <c r="AC61" s="202">
        <v>0</v>
      </c>
      <c r="AD61" s="202">
        <v>8.52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17.79</v>
      </c>
      <c r="H62" s="202">
        <v>0</v>
      </c>
      <c r="I62" s="202">
        <v>5.57</v>
      </c>
      <c r="J62" s="202">
        <v>16.7</v>
      </c>
      <c r="K62" s="202">
        <v>2.95</v>
      </c>
      <c r="L62" s="202">
        <v>-19.53</v>
      </c>
      <c r="M62" s="202">
        <v>0</v>
      </c>
      <c r="N62" s="202">
        <v>1.0900000000000001</v>
      </c>
      <c r="O62" s="202">
        <v>0</v>
      </c>
      <c r="P62" s="202">
        <v>6.87</v>
      </c>
      <c r="Q62" s="202">
        <v>0.19</v>
      </c>
      <c r="R62" s="202">
        <v>0.19</v>
      </c>
      <c r="S62" s="202">
        <v>0.24</v>
      </c>
      <c r="T62" s="202">
        <v>0</v>
      </c>
      <c r="U62" s="202">
        <v>9.9</v>
      </c>
      <c r="V62" s="202">
        <v>0.86</v>
      </c>
      <c r="W62" s="202">
        <v>0.56000000000000005</v>
      </c>
      <c r="X62" s="202">
        <v>1.29</v>
      </c>
      <c r="Y62" s="202">
        <v>0</v>
      </c>
      <c r="Z62" s="202">
        <v>2.5499999999999998</v>
      </c>
      <c r="AA62" s="202">
        <v>0.82</v>
      </c>
      <c r="AB62" s="202">
        <v>0</v>
      </c>
      <c r="AC62" s="202">
        <v>0</v>
      </c>
      <c r="AD62" s="202">
        <v>8.52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17.79</v>
      </c>
      <c r="H63" s="202">
        <v>0</v>
      </c>
      <c r="I63" s="202">
        <v>5.57</v>
      </c>
      <c r="J63" s="202">
        <v>16.7</v>
      </c>
      <c r="K63" s="202">
        <v>2.95</v>
      </c>
      <c r="L63" s="202">
        <v>-19.53</v>
      </c>
      <c r="M63" s="202">
        <v>0</v>
      </c>
      <c r="N63" s="202">
        <v>1.0900000000000001</v>
      </c>
      <c r="O63" s="202">
        <v>0</v>
      </c>
      <c r="P63" s="202">
        <v>6.87</v>
      </c>
      <c r="Q63" s="202">
        <v>0.19</v>
      </c>
      <c r="R63" s="202">
        <v>0.19</v>
      </c>
      <c r="S63" s="202">
        <v>0.24</v>
      </c>
      <c r="T63" s="202">
        <v>0</v>
      </c>
      <c r="U63" s="202">
        <v>9.9</v>
      </c>
      <c r="V63" s="202">
        <v>0.86</v>
      </c>
      <c r="W63" s="202">
        <v>0.56000000000000005</v>
      </c>
      <c r="X63" s="202">
        <v>1.29</v>
      </c>
      <c r="Y63" s="202">
        <v>0</v>
      </c>
      <c r="Z63" s="202">
        <v>2.5499999999999998</v>
      </c>
      <c r="AA63" s="202">
        <v>0.82</v>
      </c>
      <c r="AB63" s="202">
        <v>0</v>
      </c>
      <c r="AC63" s="202">
        <v>0</v>
      </c>
      <c r="AD63" s="202">
        <v>8.52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17.79</v>
      </c>
      <c r="H64" s="202">
        <v>0</v>
      </c>
      <c r="I64" s="202">
        <v>5.57</v>
      </c>
      <c r="J64" s="202">
        <v>16.7</v>
      </c>
      <c r="K64" s="202">
        <v>2.95</v>
      </c>
      <c r="L64" s="202">
        <v>-19.53</v>
      </c>
      <c r="M64" s="202">
        <v>0</v>
      </c>
      <c r="N64" s="202">
        <v>1.0900000000000001</v>
      </c>
      <c r="O64" s="202">
        <v>0</v>
      </c>
      <c r="P64" s="202">
        <v>6.87</v>
      </c>
      <c r="Q64" s="202">
        <v>0.19</v>
      </c>
      <c r="R64" s="202">
        <v>0.19</v>
      </c>
      <c r="S64" s="202">
        <v>0.24</v>
      </c>
      <c r="T64" s="202">
        <v>0</v>
      </c>
      <c r="U64" s="202">
        <v>9.9</v>
      </c>
      <c r="V64" s="202">
        <v>0.86</v>
      </c>
      <c r="W64" s="202">
        <v>0.56000000000000005</v>
      </c>
      <c r="X64" s="202">
        <v>1.29</v>
      </c>
      <c r="Y64" s="202">
        <v>0</v>
      </c>
      <c r="Z64" s="202">
        <v>4.55</v>
      </c>
      <c r="AA64" s="202">
        <v>0.82</v>
      </c>
      <c r="AB64" s="202">
        <v>0</v>
      </c>
      <c r="AC64" s="202">
        <v>0</v>
      </c>
      <c r="AD64" s="202">
        <v>8.52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17.79</v>
      </c>
      <c r="H65" s="202">
        <v>0</v>
      </c>
      <c r="I65" s="202">
        <v>5.57</v>
      </c>
      <c r="J65" s="202">
        <v>16.7</v>
      </c>
      <c r="K65" s="202">
        <v>2.95</v>
      </c>
      <c r="L65" s="202">
        <v>-18.53</v>
      </c>
      <c r="M65" s="202">
        <v>0</v>
      </c>
      <c r="N65" s="202">
        <v>1.0900000000000001</v>
      </c>
      <c r="O65" s="202">
        <v>0</v>
      </c>
      <c r="P65" s="202">
        <v>6.87</v>
      </c>
      <c r="Q65" s="202">
        <v>0.19</v>
      </c>
      <c r="R65" s="202">
        <v>0.19</v>
      </c>
      <c r="S65" s="202">
        <v>0.24</v>
      </c>
      <c r="T65" s="202">
        <v>0</v>
      </c>
      <c r="U65" s="202">
        <v>9.9</v>
      </c>
      <c r="V65" s="202">
        <v>0.86</v>
      </c>
      <c r="W65" s="202">
        <v>0.56000000000000005</v>
      </c>
      <c r="X65" s="202">
        <v>1.29</v>
      </c>
      <c r="Y65" s="202">
        <v>0</v>
      </c>
      <c r="Z65" s="202">
        <v>2.5499999999999998</v>
      </c>
      <c r="AA65" s="202">
        <v>0.82</v>
      </c>
      <c r="AB65" s="202">
        <v>0</v>
      </c>
      <c r="AC65" s="202">
        <v>0</v>
      </c>
      <c r="AD65" s="202">
        <v>8.52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-10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17.79</v>
      </c>
      <c r="H66" s="202">
        <v>0</v>
      </c>
      <c r="I66" s="202">
        <v>5.57</v>
      </c>
      <c r="J66" s="202">
        <v>16.7</v>
      </c>
      <c r="K66" s="202">
        <v>2.95</v>
      </c>
      <c r="L66" s="202">
        <v>-16.37</v>
      </c>
      <c r="M66" s="202">
        <v>0</v>
      </c>
      <c r="N66" s="202">
        <v>1.0900000000000001</v>
      </c>
      <c r="O66" s="202">
        <v>0</v>
      </c>
      <c r="P66" s="202">
        <v>6.87</v>
      </c>
      <c r="Q66" s="202">
        <v>0.19</v>
      </c>
      <c r="R66" s="202">
        <v>0.19</v>
      </c>
      <c r="S66" s="202">
        <v>0.24</v>
      </c>
      <c r="T66" s="202">
        <v>0</v>
      </c>
      <c r="U66" s="202">
        <v>9.9</v>
      </c>
      <c r="V66" s="202">
        <v>0.86</v>
      </c>
      <c r="W66" s="202">
        <v>0.56000000000000005</v>
      </c>
      <c r="X66" s="202">
        <v>1.29</v>
      </c>
      <c r="Y66" s="202">
        <v>0</v>
      </c>
      <c r="Z66" s="202">
        <v>2.5499999999999998</v>
      </c>
      <c r="AA66" s="202">
        <v>0.82</v>
      </c>
      <c r="AB66" s="202">
        <v>0</v>
      </c>
      <c r="AC66" s="202">
        <v>0</v>
      </c>
      <c r="AD66" s="202">
        <v>8.52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-10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17.79</v>
      </c>
      <c r="H67" s="202">
        <v>0</v>
      </c>
      <c r="I67" s="202">
        <v>5.57</v>
      </c>
      <c r="J67" s="202">
        <v>16.7</v>
      </c>
      <c r="K67" s="202">
        <v>2.95</v>
      </c>
      <c r="L67" s="202">
        <v>-10.69</v>
      </c>
      <c r="M67" s="202">
        <v>0</v>
      </c>
      <c r="N67" s="202">
        <v>1.0900000000000001</v>
      </c>
      <c r="O67" s="202">
        <v>0</v>
      </c>
      <c r="P67" s="202">
        <v>6.87</v>
      </c>
      <c r="Q67" s="202">
        <v>0.19</v>
      </c>
      <c r="R67" s="202">
        <v>0.19</v>
      </c>
      <c r="S67" s="202">
        <v>0.24</v>
      </c>
      <c r="T67" s="202">
        <v>0</v>
      </c>
      <c r="U67" s="202">
        <v>9.9</v>
      </c>
      <c r="V67" s="202">
        <v>0.86</v>
      </c>
      <c r="W67" s="202">
        <v>0.56000000000000005</v>
      </c>
      <c r="X67" s="202">
        <v>1.29</v>
      </c>
      <c r="Y67" s="202">
        <v>0</v>
      </c>
      <c r="Z67" s="202">
        <v>2.5499999999999998</v>
      </c>
      <c r="AA67" s="202">
        <v>0.82</v>
      </c>
      <c r="AB67" s="202">
        <v>0</v>
      </c>
      <c r="AC67" s="202">
        <v>0</v>
      </c>
      <c r="AD67" s="202">
        <v>8.52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-15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17.79</v>
      </c>
      <c r="H68" s="202">
        <v>0</v>
      </c>
      <c r="I68" s="202">
        <v>5.57</v>
      </c>
      <c r="J68" s="202">
        <v>16.7</v>
      </c>
      <c r="K68" s="202">
        <v>2.95</v>
      </c>
      <c r="L68" s="202">
        <v>1.43</v>
      </c>
      <c r="M68" s="202">
        <v>0</v>
      </c>
      <c r="N68" s="202">
        <v>1.0900000000000001</v>
      </c>
      <c r="O68" s="202">
        <v>0</v>
      </c>
      <c r="P68" s="202">
        <v>6.87</v>
      </c>
      <c r="Q68" s="202">
        <v>0.19</v>
      </c>
      <c r="R68" s="202">
        <v>0.19</v>
      </c>
      <c r="S68" s="202">
        <v>0.24</v>
      </c>
      <c r="T68" s="202">
        <v>0</v>
      </c>
      <c r="U68" s="202">
        <v>9.9</v>
      </c>
      <c r="V68" s="202">
        <v>0.86</v>
      </c>
      <c r="W68" s="202">
        <v>0.56000000000000005</v>
      </c>
      <c r="X68" s="202">
        <v>1.29</v>
      </c>
      <c r="Y68" s="202">
        <v>0</v>
      </c>
      <c r="Z68" s="202">
        <v>2.5499999999999998</v>
      </c>
      <c r="AA68" s="202">
        <v>0.82</v>
      </c>
      <c r="AB68" s="202">
        <v>0</v>
      </c>
      <c r="AC68" s="202">
        <v>0</v>
      </c>
      <c r="AD68" s="202">
        <v>8.52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-30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17.79</v>
      </c>
      <c r="H69" s="202">
        <v>0</v>
      </c>
      <c r="I69" s="202">
        <v>5.57</v>
      </c>
      <c r="J69" s="202">
        <v>16.7</v>
      </c>
      <c r="K69" s="202">
        <v>2.95</v>
      </c>
      <c r="L69" s="202">
        <v>1.43</v>
      </c>
      <c r="M69" s="202">
        <v>0</v>
      </c>
      <c r="N69" s="202">
        <v>1.0900000000000001</v>
      </c>
      <c r="O69" s="202">
        <v>0</v>
      </c>
      <c r="P69" s="202">
        <v>6.87</v>
      </c>
      <c r="Q69" s="202">
        <v>0.19</v>
      </c>
      <c r="R69" s="202">
        <v>0.19</v>
      </c>
      <c r="S69" s="202">
        <v>0.24</v>
      </c>
      <c r="T69" s="202">
        <v>0</v>
      </c>
      <c r="U69" s="202">
        <v>9.9</v>
      </c>
      <c r="V69" s="202">
        <v>0.86</v>
      </c>
      <c r="W69" s="202">
        <v>0.56000000000000005</v>
      </c>
      <c r="X69" s="202">
        <v>1.29</v>
      </c>
      <c r="Y69" s="202">
        <v>0</v>
      </c>
      <c r="Z69" s="202">
        <v>2.5499999999999998</v>
      </c>
      <c r="AA69" s="202">
        <v>0.82</v>
      </c>
      <c r="AB69" s="202">
        <v>0</v>
      </c>
      <c r="AC69" s="202">
        <v>0</v>
      </c>
      <c r="AD69" s="202">
        <v>8.52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-30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17.79</v>
      </c>
      <c r="H70" s="202">
        <v>0</v>
      </c>
      <c r="I70" s="202">
        <v>5.57</v>
      </c>
      <c r="J70" s="202">
        <v>16.7</v>
      </c>
      <c r="K70" s="202">
        <v>2.95</v>
      </c>
      <c r="L70" s="202">
        <v>1.43</v>
      </c>
      <c r="M70" s="202">
        <v>0</v>
      </c>
      <c r="N70" s="202">
        <v>1.0900000000000001</v>
      </c>
      <c r="O70" s="202">
        <v>0</v>
      </c>
      <c r="P70" s="202">
        <v>6.87</v>
      </c>
      <c r="Q70" s="202">
        <v>0.19</v>
      </c>
      <c r="R70" s="202">
        <v>0.19</v>
      </c>
      <c r="S70" s="202">
        <v>0.24</v>
      </c>
      <c r="T70" s="202">
        <v>0</v>
      </c>
      <c r="U70" s="202">
        <v>9.9</v>
      </c>
      <c r="V70" s="202">
        <v>0.86</v>
      </c>
      <c r="W70" s="202">
        <v>0.56000000000000005</v>
      </c>
      <c r="X70" s="202">
        <v>1.29</v>
      </c>
      <c r="Y70" s="202">
        <v>0</v>
      </c>
      <c r="Z70" s="202">
        <v>2.5499999999999998</v>
      </c>
      <c r="AA70" s="202">
        <v>0.82</v>
      </c>
      <c r="AB70" s="202">
        <v>0</v>
      </c>
      <c r="AC70" s="202">
        <v>0</v>
      </c>
      <c r="AD70" s="202">
        <v>8.52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-30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17.79</v>
      </c>
      <c r="H71" s="202">
        <v>0</v>
      </c>
      <c r="I71" s="202">
        <v>5.57</v>
      </c>
      <c r="J71" s="202">
        <v>16.7</v>
      </c>
      <c r="K71" s="202">
        <v>2.95</v>
      </c>
      <c r="L71" s="202">
        <v>1.43</v>
      </c>
      <c r="M71" s="202">
        <v>0</v>
      </c>
      <c r="N71" s="202">
        <v>1.0900000000000001</v>
      </c>
      <c r="O71" s="202">
        <v>0</v>
      </c>
      <c r="P71" s="202">
        <v>6.87</v>
      </c>
      <c r="Q71" s="202">
        <v>0.19</v>
      </c>
      <c r="R71" s="202">
        <v>0.19</v>
      </c>
      <c r="S71" s="202">
        <v>0.24</v>
      </c>
      <c r="T71" s="202">
        <v>0</v>
      </c>
      <c r="U71" s="202">
        <v>9.9</v>
      </c>
      <c r="V71" s="202">
        <v>0.86</v>
      </c>
      <c r="W71" s="202">
        <v>0.56000000000000005</v>
      </c>
      <c r="X71" s="202">
        <v>1.29</v>
      </c>
      <c r="Y71" s="202">
        <v>0</v>
      </c>
      <c r="Z71" s="202">
        <v>2.5499999999999998</v>
      </c>
      <c r="AA71" s="202">
        <v>0.82</v>
      </c>
      <c r="AB71" s="202">
        <v>0</v>
      </c>
      <c r="AC71" s="202">
        <v>0</v>
      </c>
      <c r="AD71" s="202">
        <v>8.52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1.8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17.79</v>
      </c>
      <c r="H72" s="202">
        <v>0</v>
      </c>
      <c r="I72" s="202">
        <v>5.57</v>
      </c>
      <c r="J72" s="202">
        <v>16.7</v>
      </c>
      <c r="K72" s="202">
        <v>2.95</v>
      </c>
      <c r="L72" s="202">
        <v>1.43</v>
      </c>
      <c r="M72" s="202">
        <v>0</v>
      </c>
      <c r="N72" s="202">
        <v>1.0900000000000001</v>
      </c>
      <c r="O72" s="202">
        <v>0</v>
      </c>
      <c r="P72" s="202">
        <v>6.87</v>
      </c>
      <c r="Q72" s="202">
        <v>0.19</v>
      </c>
      <c r="R72" s="202">
        <v>0.19</v>
      </c>
      <c r="S72" s="202">
        <v>0.24</v>
      </c>
      <c r="T72" s="202">
        <v>0</v>
      </c>
      <c r="U72" s="202">
        <v>9.9</v>
      </c>
      <c r="V72" s="202">
        <v>0.86</v>
      </c>
      <c r="W72" s="202">
        <v>0.56000000000000005</v>
      </c>
      <c r="X72" s="202">
        <v>1.29</v>
      </c>
      <c r="Y72" s="202">
        <v>0</v>
      </c>
      <c r="Z72" s="202">
        <v>2.5499999999999998</v>
      </c>
      <c r="AA72" s="202">
        <v>0.82</v>
      </c>
      <c r="AB72" s="202">
        <v>0</v>
      </c>
      <c r="AC72" s="202">
        <v>0</v>
      </c>
      <c r="AD72" s="202">
        <v>8.52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1.8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17.79</v>
      </c>
      <c r="H73" s="202">
        <v>0</v>
      </c>
      <c r="I73" s="202">
        <v>5.57</v>
      </c>
      <c r="J73" s="202">
        <v>16.7</v>
      </c>
      <c r="K73" s="202">
        <v>2.95</v>
      </c>
      <c r="L73" s="202">
        <v>1.43</v>
      </c>
      <c r="M73" s="202">
        <v>0</v>
      </c>
      <c r="N73" s="202">
        <v>1.0900000000000001</v>
      </c>
      <c r="O73" s="202">
        <v>0</v>
      </c>
      <c r="P73" s="202">
        <v>6.87</v>
      </c>
      <c r="Q73" s="202">
        <v>0.19</v>
      </c>
      <c r="R73" s="202">
        <v>0.19</v>
      </c>
      <c r="S73" s="202">
        <v>0.24</v>
      </c>
      <c r="T73" s="202">
        <v>0</v>
      </c>
      <c r="U73" s="202">
        <v>9.9</v>
      </c>
      <c r="V73" s="202">
        <v>0.86</v>
      </c>
      <c r="W73" s="202">
        <v>0.56000000000000005</v>
      </c>
      <c r="X73" s="202">
        <v>1.29</v>
      </c>
      <c r="Y73" s="202">
        <v>0</v>
      </c>
      <c r="Z73" s="202">
        <v>2.5499999999999998</v>
      </c>
      <c r="AA73" s="202">
        <v>0.82</v>
      </c>
      <c r="AB73" s="202">
        <v>0</v>
      </c>
      <c r="AC73" s="202">
        <v>0</v>
      </c>
      <c r="AD73" s="202">
        <v>8.1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1.8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17.79</v>
      </c>
      <c r="H74" s="202">
        <v>0</v>
      </c>
      <c r="I74" s="202">
        <v>5.57</v>
      </c>
      <c r="J74" s="202">
        <v>16.7</v>
      </c>
      <c r="K74" s="202">
        <v>2.95</v>
      </c>
      <c r="L74" s="202">
        <v>1.43</v>
      </c>
      <c r="M74" s="202">
        <v>0</v>
      </c>
      <c r="N74" s="202">
        <v>1.0900000000000001</v>
      </c>
      <c r="O74" s="202">
        <v>0</v>
      </c>
      <c r="P74" s="202">
        <v>6.87</v>
      </c>
      <c r="Q74" s="202">
        <v>0.19</v>
      </c>
      <c r="R74" s="202">
        <v>0.19</v>
      </c>
      <c r="S74" s="202">
        <v>0.24</v>
      </c>
      <c r="T74" s="202">
        <v>0</v>
      </c>
      <c r="U74" s="202">
        <v>9.9</v>
      </c>
      <c r="V74" s="202">
        <v>0.86</v>
      </c>
      <c r="W74" s="202">
        <v>0.56000000000000005</v>
      </c>
      <c r="X74" s="202">
        <v>1.29</v>
      </c>
      <c r="Y74" s="202">
        <v>0</v>
      </c>
      <c r="Z74" s="202">
        <v>2.5499999999999998</v>
      </c>
      <c r="AA74" s="202">
        <v>0.82</v>
      </c>
      <c r="AB74" s="202">
        <v>0</v>
      </c>
      <c r="AC74" s="202">
        <v>0</v>
      </c>
      <c r="AD74" s="202">
        <v>8.1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1.8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17.79</v>
      </c>
      <c r="H75" s="202">
        <v>0</v>
      </c>
      <c r="I75" s="202">
        <v>5.57</v>
      </c>
      <c r="J75" s="202">
        <v>16.7</v>
      </c>
      <c r="K75" s="202">
        <v>2.95</v>
      </c>
      <c r="L75" s="202">
        <v>1.43</v>
      </c>
      <c r="M75" s="202">
        <v>0</v>
      </c>
      <c r="N75" s="202">
        <v>1.0900000000000001</v>
      </c>
      <c r="O75" s="202">
        <v>0</v>
      </c>
      <c r="P75" s="202">
        <v>6.87</v>
      </c>
      <c r="Q75" s="202">
        <v>0.19</v>
      </c>
      <c r="R75" s="202">
        <v>0.19</v>
      </c>
      <c r="S75" s="202">
        <v>0.24</v>
      </c>
      <c r="T75" s="202">
        <v>0</v>
      </c>
      <c r="U75" s="202">
        <v>9.9</v>
      </c>
      <c r="V75" s="202">
        <v>0.86</v>
      </c>
      <c r="W75" s="202">
        <v>0.56000000000000005</v>
      </c>
      <c r="X75" s="202">
        <v>1.29</v>
      </c>
      <c r="Y75" s="202">
        <v>0</v>
      </c>
      <c r="Z75" s="202">
        <v>2.5499999999999998</v>
      </c>
      <c r="AA75" s="202">
        <v>0.82</v>
      </c>
      <c r="AB75" s="202">
        <v>0</v>
      </c>
      <c r="AC75" s="202">
        <v>0</v>
      </c>
      <c r="AD75" s="202">
        <v>8.1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0.19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17.79</v>
      </c>
      <c r="H76" s="202">
        <v>0</v>
      </c>
      <c r="I76" s="202">
        <v>5.57</v>
      </c>
      <c r="J76" s="202">
        <v>16.7</v>
      </c>
      <c r="K76" s="202">
        <v>2.95</v>
      </c>
      <c r="L76" s="202">
        <v>1.43</v>
      </c>
      <c r="M76" s="202">
        <v>0</v>
      </c>
      <c r="N76" s="202">
        <v>1.0900000000000001</v>
      </c>
      <c r="O76" s="202">
        <v>0</v>
      </c>
      <c r="P76" s="202">
        <v>6.87</v>
      </c>
      <c r="Q76" s="202">
        <v>0.19</v>
      </c>
      <c r="R76" s="202">
        <v>0.19</v>
      </c>
      <c r="S76" s="202">
        <v>0.24</v>
      </c>
      <c r="T76" s="202">
        <v>0</v>
      </c>
      <c r="U76" s="202">
        <v>9.9</v>
      </c>
      <c r="V76" s="202">
        <v>0.86</v>
      </c>
      <c r="W76" s="202">
        <v>0.56000000000000005</v>
      </c>
      <c r="X76" s="202">
        <v>1.29</v>
      </c>
      <c r="Y76" s="202">
        <v>0</v>
      </c>
      <c r="Z76" s="202">
        <v>2.5499999999999998</v>
      </c>
      <c r="AA76" s="202">
        <v>0.82</v>
      </c>
      <c r="AB76" s="202">
        <v>0</v>
      </c>
      <c r="AC76" s="202">
        <v>0</v>
      </c>
      <c r="AD76" s="202">
        <v>8.1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0.19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17.79</v>
      </c>
      <c r="H77" s="202">
        <v>0</v>
      </c>
      <c r="I77" s="202">
        <v>5.57</v>
      </c>
      <c r="J77" s="202">
        <v>16.7</v>
      </c>
      <c r="K77" s="202">
        <v>2.95</v>
      </c>
      <c r="L77" s="202">
        <v>1.43</v>
      </c>
      <c r="M77" s="202">
        <v>0</v>
      </c>
      <c r="N77" s="202">
        <v>1.0900000000000001</v>
      </c>
      <c r="O77" s="202">
        <v>0</v>
      </c>
      <c r="P77" s="202">
        <v>6.87</v>
      </c>
      <c r="Q77" s="202">
        <v>0.19</v>
      </c>
      <c r="R77" s="202">
        <v>0.19</v>
      </c>
      <c r="S77" s="202">
        <v>0.24</v>
      </c>
      <c r="T77" s="202">
        <v>0</v>
      </c>
      <c r="U77" s="202">
        <v>9.9</v>
      </c>
      <c r="V77" s="202">
        <v>0.86</v>
      </c>
      <c r="W77" s="202">
        <v>0.56000000000000005</v>
      </c>
      <c r="X77" s="202">
        <v>1.29</v>
      </c>
      <c r="Y77" s="202">
        <v>0</v>
      </c>
      <c r="Z77" s="202">
        <v>2.5499999999999998</v>
      </c>
      <c r="AA77" s="202">
        <v>0.82</v>
      </c>
      <c r="AB77" s="202">
        <v>0</v>
      </c>
      <c r="AC77" s="202">
        <v>0</v>
      </c>
      <c r="AD77" s="202">
        <v>8.1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0.19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17.79</v>
      </c>
      <c r="H78" s="202">
        <v>0</v>
      </c>
      <c r="I78" s="202">
        <v>5.57</v>
      </c>
      <c r="J78" s="202">
        <v>16.7</v>
      </c>
      <c r="K78" s="202">
        <v>2.95</v>
      </c>
      <c r="L78" s="202">
        <v>1.43</v>
      </c>
      <c r="M78" s="202">
        <v>0</v>
      </c>
      <c r="N78" s="202">
        <v>1.0900000000000001</v>
      </c>
      <c r="O78" s="202">
        <v>0</v>
      </c>
      <c r="P78" s="202">
        <v>6.87</v>
      </c>
      <c r="Q78" s="202">
        <v>0.19</v>
      </c>
      <c r="R78" s="202">
        <v>0.19</v>
      </c>
      <c r="S78" s="202">
        <v>0.24</v>
      </c>
      <c r="T78" s="202">
        <v>0</v>
      </c>
      <c r="U78" s="202">
        <v>9.9</v>
      </c>
      <c r="V78" s="202">
        <v>0.86</v>
      </c>
      <c r="W78" s="202">
        <v>0.56000000000000005</v>
      </c>
      <c r="X78" s="202">
        <v>1.29</v>
      </c>
      <c r="Y78" s="202">
        <v>0</v>
      </c>
      <c r="Z78" s="202">
        <v>2.5499999999999998</v>
      </c>
      <c r="AA78" s="202">
        <v>0.82</v>
      </c>
      <c r="AB78" s="202">
        <v>0</v>
      </c>
      <c r="AC78" s="202">
        <v>0</v>
      </c>
      <c r="AD78" s="202">
        <v>8.1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0.19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17.79</v>
      </c>
      <c r="H79" s="202">
        <v>0</v>
      </c>
      <c r="I79" s="202">
        <v>5.57</v>
      </c>
      <c r="J79" s="202">
        <v>16.7</v>
      </c>
      <c r="K79" s="202">
        <v>2.95</v>
      </c>
      <c r="L79" s="202">
        <v>1.43</v>
      </c>
      <c r="M79" s="202">
        <v>0</v>
      </c>
      <c r="N79" s="202">
        <v>1.0900000000000001</v>
      </c>
      <c r="O79" s="202">
        <v>0</v>
      </c>
      <c r="P79" s="202">
        <v>6.87</v>
      </c>
      <c r="Q79" s="202">
        <v>0.19</v>
      </c>
      <c r="R79" s="202">
        <v>0.19</v>
      </c>
      <c r="S79" s="202">
        <v>0.24</v>
      </c>
      <c r="T79" s="202">
        <v>0</v>
      </c>
      <c r="U79" s="202">
        <v>9.9</v>
      </c>
      <c r="V79" s="202">
        <v>0.86</v>
      </c>
      <c r="W79" s="202">
        <v>0.56000000000000005</v>
      </c>
      <c r="X79" s="202">
        <v>1.29</v>
      </c>
      <c r="Y79" s="202">
        <v>0</v>
      </c>
      <c r="Z79" s="202">
        <v>2.5499999999999998</v>
      </c>
      <c r="AA79" s="202">
        <v>0.82</v>
      </c>
      <c r="AB79" s="202">
        <v>0</v>
      </c>
      <c r="AC79" s="202">
        <v>0</v>
      </c>
      <c r="AD79" s="202">
        <v>8.1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-10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17.79</v>
      </c>
      <c r="H80" s="202">
        <v>0</v>
      </c>
      <c r="I80" s="202">
        <v>5.57</v>
      </c>
      <c r="J80" s="202">
        <v>16.7</v>
      </c>
      <c r="K80" s="202">
        <v>2.95</v>
      </c>
      <c r="L80" s="202">
        <v>1.43</v>
      </c>
      <c r="M80" s="202">
        <v>0</v>
      </c>
      <c r="N80" s="202">
        <v>1.0900000000000001</v>
      </c>
      <c r="O80" s="202">
        <v>0</v>
      </c>
      <c r="P80" s="202">
        <v>6.87</v>
      </c>
      <c r="Q80" s="202">
        <v>0.19</v>
      </c>
      <c r="R80" s="202">
        <v>0.19</v>
      </c>
      <c r="S80" s="202">
        <v>0.24</v>
      </c>
      <c r="T80" s="202">
        <v>0</v>
      </c>
      <c r="U80" s="202">
        <v>9.9</v>
      </c>
      <c r="V80" s="202">
        <v>0.86</v>
      </c>
      <c r="W80" s="202">
        <v>0.56000000000000005</v>
      </c>
      <c r="X80" s="202">
        <v>1.29</v>
      </c>
      <c r="Y80" s="202">
        <v>0</v>
      </c>
      <c r="Z80" s="202">
        <v>2.5499999999999998</v>
      </c>
      <c r="AA80" s="202">
        <v>0.82</v>
      </c>
      <c r="AB80" s="202">
        <v>0</v>
      </c>
      <c r="AC80" s="202">
        <v>0</v>
      </c>
      <c r="AD80" s="202">
        <v>8.1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-50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17.79</v>
      </c>
      <c r="H81" s="202">
        <v>0</v>
      </c>
      <c r="I81" s="202">
        <v>5.57</v>
      </c>
      <c r="J81" s="202">
        <v>16.7</v>
      </c>
      <c r="K81" s="202">
        <v>2.95</v>
      </c>
      <c r="L81" s="202">
        <v>1.56</v>
      </c>
      <c r="M81" s="202">
        <v>0</v>
      </c>
      <c r="N81" s="202">
        <v>1.0900000000000001</v>
      </c>
      <c r="O81" s="202">
        <v>0</v>
      </c>
      <c r="P81" s="202">
        <v>6.87</v>
      </c>
      <c r="Q81" s="202">
        <v>0.19</v>
      </c>
      <c r="R81" s="202">
        <v>0.19</v>
      </c>
      <c r="S81" s="202">
        <v>0.24</v>
      </c>
      <c r="T81" s="202">
        <v>0</v>
      </c>
      <c r="U81" s="202">
        <v>9.9</v>
      </c>
      <c r="V81" s="202">
        <v>0.86</v>
      </c>
      <c r="W81" s="202">
        <v>0.56000000000000005</v>
      </c>
      <c r="X81" s="202">
        <v>1.29</v>
      </c>
      <c r="Y81" s="202">
        <v>0</v>
      </c>
      <c r="Z81" s="202">
        <v>2.5499999999999998</v>
      </c>
      <c r="AA81" s="202">
        <v>0.82</v>
      </c>
      <c r="AB81" s="202">
        <v>0</v>
      </c>
      <c r="AC81" s="202">
        <v>0</v>
      </c>
      <c r="AD81" s="202">
        <v>8.1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-50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17.79</v>
      </c>
      <c r="H82" s="202">
        <v>0</v>
      </c>
      <c r="I82" s="202">
        <v>5.57</v>
      </c>
      <c r="J82" s="202">
        <v>16.7</v>
      </c>
      <c r="K82" s="202">
        <v>2.95</v>
      </c>
      <c r="L82" s="202">
        <v>1.56</v>
      </c>
      <c r="M82" s="202">
        <v>0</v>
      </c>
      <c r="N82" s="202">
        <v>1.0900000000000001</v>
      </c>
      <c r="O82" s="202">
        <v>0</v>
      </c>
      <c r="P82" s="202">
        <v>6.87</v>
      </c>
      <c r="Q82" s="202">
        <v>0.19</v>
      </c>
      <c r="R82" s="202">
        <v>0.19</v>
      </c>
      <c r="S82" s="202">
        <v>0.24</v>
      </c>
      <c r="T82" s="202">
        <v>0</v>
      </c>
      <c r="U82" s="202">
        <v>9.9</v>
      </c>
      <c r="V82" s="202">
        <v>0.86</v>
      </c>
      <c r="W82" s="202">
        <v>0.56000000000000005</v>
      </c>
      <c r="X82" s="202">
        <v>1.29</v>
      </c>
      <c r="Y82" s="202">
        <v>0</v>
      </c>
      <c r="Z82" s="202">
        <v>2.5499999999999998</v>
      </c>
      <c r="AA82" s="202">
        <v>0.82</v>
      </c>
      <c r="AB82" s="202">
        <v>0</v>
      </c>
      <c r="AC82" s="202">
        <v>0</v>
      </c>
      <c r="AD82" s="202">
        <v>8.1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-50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2.95</v>
      </c>
      <c r="L83" s="202">
        <v>1.56</v>
      </c>
      <c r="M83" s="202">
        <v>0</v>
      </c>
      <c r="N83" s="202">
        <v>1.0900000000000001</v>
      </c>
      <c r="O83" s="202">
        <v>0</v>
      </c>
      <c r="P83" s="202">
        <v>6.87</v>
      </c>
      <c r="Q83" s="202">
        <v>0.19</v>
      </c>
      <c r="R83" s="202">
        <v>0.19</v>
      </c>
      <c r="S83" s="202">
        <v>0.24</v>
      </c>
      <c r="T83" s="202">
        <v>0</v>
      </c>
      <c r="U83" s="202">
        <v>9.9</v>
      </c>
      <c r="V83" s="202">
        <v>0.86</v>
      </c>
      <c r="W83" s="202">
        <v>0.56000000000000005</v>
      </c>
      <c r="X83" s="202">
        <v>1.29</v>
      </c>
      <c r="Y83" s="202">
        <v>0</v>
      </c>
      <c r="Z83" s="202">
        <v>2.5499999999999998</v>
      </c>
      <c r="AA83" s="202">
        <v>0.82</v>
      </c>
      <c r="AB83" s="202">
        <v>0</v>
      </c>
      <c r="AC83" s="202">
        <v>0</v>
      </c>
      <c r="AD83" s="202">
        <v>8.1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-50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2.95</v>
      </c>
      <c r="L84" s="202">
        <v>-16.37</v>
      </c>
      <c r="M84" s="202">
        <v>0</v>
      </c>
      <c r="N84" s="202">
        <v>1.0900000000000001</v>
      </c>
      <c r="O84" s="202">
        <v>0</v>
      </c>
      <c r="P84" s="202">
        <v>6.87</v>
      </c>
      <c r="Q84" s="202">
        <v>0.19</v>
      </c>
      <c r="R84" s="202">
        <v>0.19</v>
      </c>
      <c r="S84" s="202">
        <v>0.24</v>
      </c>
      <c r="T84" s="202">
        <v>0</v>
      </c>
      <c r="U84" s="202">
        <v>9.9</v>
      </c>
      <c r="V84" s="202">
        <v>0.86</v>
      </c>
      <c r="W84" s="202">
        <v>0.56000000000000005</v>
      </c>
      <c r="X84" s="202">
        <v>1.29</v>
      </c>
      <c r="Y84" s="202">
        <v>0</v>
      </c>
      <c r="Z84" s="202">
        <v>2.5499999999999998</v>
      </c>
      <c r="AA84" s="202">
        <v>0.82</v>
      </c>
      <c r="AB84" s="202">
        <v>0</v>
      </c>
      <c r="AC84" s="202">
        <v>0</v>
      </c>
      <c r="AD84" s="202">
        <v>8.1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-50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2.95</v>
      </c>
      <c r="L85" s="202">
        <v>-17.09</v>
      </c>
      <c r="M85" s="202">
        <v>0</v>
      </c>
      <c r="N85" s="202">
        <v>1.0900000000000001</v>
      </c>
      <c r="O85" s="202">
        <v>0</v>
      </c>
      <c r="P85" s="202">
        <v>6.87</v>
      </c>
      <c r="Q85" s="202">
        <v>0.19</v>
      </c>
      <c r="R85" s="202">
        <v>0.19</v>
      </c>
      <c r="S85" s="202">
        <v>0.24</v>
      </c>
      <c r="T85" s="202">
        <v>0</v>
      </c>
      <c r="U85" s="202">
        <v>9.9</v>
      </c>
      <c r="V85" s="202">
        <v>0.86</v>
      </c>
      <c r="W85" s="202">
        <v>0.56000000000000005</v>
      </c>
      <c r="X85" s="202">
        <v>1.29</v>
      </c>
      <c r="Y85" s="202">
        <v>0</v>
      </c>
      <c r="Z85" s="202">
        <v>2.5499999999999998</v>
      </c>
      <c r="AA85" s="202">
        <v>0.82</v>
      </c>
      <c r="AB85" s="202">
        <v>0</v>
      </c>
      <c r="AC85" s="202">
        <v>0</v>
      </c>
      <c r="AD85" s="202">
        <v>8.1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2.95</v>
      </c>
      <c r="L86" s="202">
        <v>-18.170000000000002</v>
      </c>
      <c r="M86" s="202">
        <v>0</v>
      </c>
      <c r="N86" s="202">
        <v>1.0900000000000001</v>
      </c>
      <c r="O86" s="202">
        <v>0</v>
      </c>
      <c r="P86" s="202">
        <v>6.87</v>
      </c>
      <c r="Q86" s="202">
        <v>0.19</v>
      </c>
      <c r="R86" s="202">
        <v>0.19</v>
      </c>
      <c r="S86" s="202">
        <v>0.24</v>
      </c>
      <c r="T86" s="202">
        <v>0</v>
      </c>
      <c r="U86" s="202">
        <v>9.9</v>
      </c>
      <c r="V86" s="202">
        <v>0.86</v>
      </c>
      <c r="W86" s="202">
        <v>0.56000000000000005</v>
      </c>
      <c r="X86" s="202">
        <v>1.29</v>
      </c>
      <c r="Y86" s="202">
        <v>0</v>
      </c>
      <c r="Z86" s="202">
        <v>2.5499999999999998</v>
      </c>
      <c r="AA86" s="202">
        <v>0.82</v>
      </c>
      <c r="AB86" s="202">
        <v>0</v>
      </c>
      <c r="AC86" s="202">
        <v>0</v>
      </c>
      <c r="AD86" s="202">
        <v>8.1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2.95</v>
      </c>
      <c r="L87" s="202">
        <v>1.56</v>
      </c>
      <c r="M87" s="202">
        <v>0</v>
      </c>
      <c r="N87" s="202">
        <v>1.0900000000000001</v>
      </c>
      <c r="O87" s="202">
        <v>0</v>
      </c>
      <c r="P87" s="202">
        <v>6.87</v>
      </c>
      <c r="Q87" s="202">
        <v>0.19</v>
      </c>
      <c r="R87" s="202">
        <v>0.19</v>
      </c>
      <c r="S87" s="202">
        <v>0.24</v>
      </c>
      <c r="T87" s="202">
        <v>0</v>
      </c>
      <c r="U87" s="202">
        <v>9.9</v>
      </c>
      <c r="V87" s="202">
        <v>0.86</v>
      </c>
      <c r="W87" s="202">
        <v>0.56000000000000005</v>
      </c>
      <c r="X87" s="202">
        <v>1.29</v>
      </c>
      <c r="Y87" s="202">
        <v>0</v>
      </c>
      <c r="Z87" s="202">
        <v>2.5499999999999998</v>
      </c>
      <c r="AA87" s="202">
        <v>0.82</v>
      </c>
      <c r="AB87" s="202">
        <v>0</v>
      </c>
      <c r="AC87" s="202">
        <v>0</v>
      </c>
      <c r="AD87" s="202">
        <v>7.67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2.95</v>
      </c>
      <c r="L88" s="202">
        <v>1.56</v>
      </c>
      <c r="M88" s="202">
        <v>0</v>
      </c>
      <c r="N88" s="202">
        <v>1.0900000000000001</v>
      </c>
      <c r="O88" s="202">
        <v>0</v>
      </c>
      <c r="P88" s="202">
        <v>6.87</v>
      </c>
      <c r="Q88" s="202">
        <v>0.19</v>
      </c>
      <c r="R88" s="202">
        <v>0.19</v>
      </c>
      <c r="S88" s="202">
        <v>0.24</v>
      </c>
      <c r="T88" s="202">
        <v>0</v>
      </c>
      <c r="U88" s="202">
        <v>9.9</v>
      </c>
      <c r="V88" s="202">
        <v>0.86</v>
      </c>
      <c r="W88" s="202">
        <v>0.56000000000000005</v>
      </c>
      <c r="X88" s="202">
        <v>1.29</v>
      </c>
      <c r="Y88" s="202">
        <v>0</v>
      </c>
      <c r="Z88" s="202">
        <v>2.5499999999999998</v>
      </c>
      <c r="AA88" s="202">
        <v>0.82</v>
      </c>
      <c r="AB88" s="202">
        <v>0</v>
      </c>
      <c r="AC88" s="202">
        <v>0</v>
      </c>
      <c r="AD88" s="202">
        <v>7.67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2.95</v>
      </c>
      <c r="L89" s="202">
        <v>1.56</v>
      </c>
      <c r="M89" s="202">
        <v>0</v>
      </c>
      <c r="N89" s="202">
        <v>1.0900000000000001</v>
      </c>
      <c r="O89" s="202">
        <v>0</v>
      </c>
      <c r="P89" s="202">
        <v>2.48</v>
      </c>
      <c r="Q89" s="202">
        <v>0.19</v>
      </c>
      <c r="R89" s="202">
        <v>0.19</v>
      </c>
      <c r="S89" s="202">
        <v>0.24</v>
      </c>
      <c r="T89" s="202">
        <v>0</v>
      </c>
      <c r="U89" s="202">
        <v>19.149999999999999</v>
      </c>
      <c r="V89" s="202">
        <v>0.86</v>
      </c>
      <c r="W89" s="202">
        <v>0.56000000000000005</v>
      </c>
      <c r="X89" s="202">
        <v>1.29</v>
      </c>
      <c r="Y89" s="202">
        <v>0</v>
      </c>
      <c r="Z89" s="202">
        <v>2.5499999999999998</v>
      </c>
      <c r="AA89" s="202">
        <v>0.82</v>
      </c>
      <c r="AB89" s="202">
        <v>0</v>
      </c>
      <c r="AC89" s="202">
        <v>0</v>
      </c>
      <c r="AD89" s="202">
        <v>7.67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12.6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2.95</v>
      </c>
      <c r="L90" s="202">
        <v>1.56</v>
      </c>
      <c r="M90" s="202">
        <v>0</v>
      </c>
      <c r="N90" s="202">
        <v>1.0900000000000001</v>
      </c>
      <c r="O90" s="202">
        <v>0</v>
      </c>
      <c r="P90" s="202">
        <v>2.48</v>
      </c>
      <c r="Q90" s="202">
        <v>0.19</v>
      </c>
      <c r="R90" s="202">
        <v>0.19</v>
      </c>
      <c r="S90" s="202">
        <v>0.24</v>
      </c>
      <c r="T90" s="202">
        <v>0</v>
      </c>
      <c r="U90" s="202">
        <v>19.989999999999998</v>
      </c>
      <c r="V90" s="202">
        <v>0.86</v>
      </c>
      <c r="W90" s="202">
        <v>0.56000000000000005</v>
      </c>
      <c r="X90" s="202">
        <v>1.29</v>
      </c>
      <c r="Y90" s="202">
        <v>0</v>
      </c>
      <c r="Z90" s="202">
        <v>2.5499999999999998</v>
      </c>
      <c r="AA90" s="202">
        <v>0.82</v>
      </c>
      <c r="AB90" s="202">
        <v>0</v>
      </c>
      <c r="AC90" s="202">
        <v>0</v>
      </c>
      <c r="AD90" s="202">
        <v>7.67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12.6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5.79</v>
      </c>
      <c r="L91" s="202">
        <v>-19.53</v>
      </c>
      <c r="M91" s="202">
        <v>0</v>
      </c>
      <c r="N91" s="202">
        <v>1.0900000000000001</v>
      </c>
      <c r="O91" s="202">
        <v>0</v>
      </c>
      <c r="P91" s="202">
        <v>2.48</v>
      </c>
      <c r="Q91" s="202">
        <v>0.19</v>
      </c>
      <c r="R91" s="202">
        <v>0.19</v>
      </c>
      <c r="S91" s="202">
        <v>0.24</v>
      </c>
      <c r="T91" s="202">
        <v>0</v>
      </c>
      <c r="U91" s="202">
        <v>13.58</v>
      </c>
      <c r="V91" s="202">
        <v>0.86</v>
      </c>
      <c r="W91" s="202">
        <v>0.56000000000000005</v>
      </c>
      <c r="X91" s="202">
        <v>1.29</v>
      </c>
      <c r="Y91" s="202">
        <v>0</v>
      </c>
      <c r="Z91" s="202">
        <v>2.5499999999999998</v>
      </c>
      <c r="AA91" s="202">
        <v>0.82</v>
      </c>
      <c r="AB91" s="202">
        <v>0</v>
      </c>
      <c r="AC91" s="202">
        <v>0</v>
      </c>
      <c r="AD91" s="202">
        <v>7.67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5.79</v>
      </c>
      <c r="L92" s="202">
        <v>-19.53</v>
      </c>
      <c r="M92" s="202">
        <v>0</v>
      </c>
      <c r="N92" s="202">
        <v>1.0900000000000001</v>
      </c>
      <c r="O92" s="202">
        <v>0</v>
      </c>
      <c r="P92" s="202">
        <v>2.48</v>
      </c>
      <c r="Q92" s="202">
        <v>0.19</v>
      </c>
      <c r="R92" s="202">
        <v>0.19</v>
      </c>
      <c r="S92" s="202">
        <v>0.24</v>
      </c>
      <c r="T92" s="202">
        <v>0</v>
      </c>
      <c r="U92" s="202">
        <v>13.94</v>
      </c>
      <c r="V92" s="202">
        <v>0.86</v>
      </c>
      <c r="W92" s="202">
        <v>0.56000000000000005</v>
      </c>
      <c r="X92" s="202">
        <v>1.29</v>
      </c>
      <c r="Y92" s="202">
        <v>0</v>
      </c>
      <c r="Z92" s="202">
        <v>2.5499999999999998</v>
      </c>
      <c r="AA92" s="202">
        <v>0.82</v>
      </c>
      <c r="AB92" s="202">
        <v>0</v>
      </c>
      <c r="AC92" s="202">
        <v>0</v>
      </c>
      <c r="AD92" s="202">
        <v>7.67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5.79</v>
      </c>
      <c r="L93" s="202">
        <v>-19.53</v>
      </c>
      <c r="M93" s="202">
        <v>0</v>
      </c>
      <c r="N93" s="202">
        <v>1.0900000000000001</v>
      </c>
      <c r="O93" s="202">
        <v>0</v>
      </c>
      <c r="P93" s="202">
        <v>2.48</v>
      </c>
      <c r="Q93" s="202">
        <v>0.19</v>
      </c>
      <c r="R93" s="202">
        <v>0.19</v>
      </c>
      <c r="S93" s="202">
        <v>0.24</v>
      </c>
      <c r="T93" s="202">
        <v>0</v>
      </c>
      <c r="U93" s="202">
        <v>13.42</v>
      </c>
      <c r="V93" s="202">
        <v>0.86</v>
      </c>
      <c r="W93" s="202">
        <v>0.56000000000000005</v>
      </c>
      <c r="X93" s="202">
        <v>1.29</v>
      </c>
      <c r="Y93" s="202">
        <v>0</v>
      </c>
      <c r="Z93" s="202">
        <v>2.5499999999999998</v>
      </c>
      <c r="AA93" s="202">
        <v>0.82</v>
      </c>
      <c r="AB93" s="202">
        <v>0</v>
      </c>
      <c r="AC93" s="202">
        <v>0</v>
      </c>
      <c r="AD93" s="202">
        <v>7.67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12.6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5.79</v>
      </c>
      <c r="L94" s="202">
        <v>-19.53</v>
      </c>
      <c r="M94" s="202">
        <v>0</v>
      </c>
      <c r="N94" s="202">
        <v>1.0900000000000001</v>
      </c>
      <c r="O94" s="202">
        <v>0</v>
      </c>
      <c r="P94" s="202">
        <v>2.48</v>
      </c>
      <c r="Q94" s="202">
        <v>0.19</v>
      </c>
      <c r="R94" s="202">
        <v>0.19</v>
      </c>
      <c r="S94" s="202">
        <v>0.24</v>
      </c>
      <c r="T94" s="202">
        <v>0</v>
      </c>
      <c r="U94" s="202">
        <v>13.11</v>
      </c>
      <c r="V94" s="202">
        <v>0.86</v>
      </c>
      <c r="W94" s="202">
        <v>0.56000000000000005</v>
      </c>
      <c r="X94" s="202">
        <v>1.29</v>
      </c>
      <c r="Y94" s="202">
        <v>0</v>
      </c>
      <c r="Z94" s="202">
        <v>2.5499999999999998</v>
      </c>
      <c r="AA94" s="202">
        <v>0.82</v>
      </c>
      <c r="AB94" s="202">
        <v>0</v>
      </c>
      <c r="AC94" s="202">
        <v>0</v>
      </c>
      <c r="AD94" s="202">
        <v>7.67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12.6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14.59</v>
      </c>
      <c r="L95" s="202">
        <v>-19.53</v>
      </c>
      <c r="M95" s="202">
        <v>0</v>
      </c>
      <c r="N95" s="202">
        <v>1.0900000000000001</v>
      </c>
      <c r="O95" s="202">
        <v>0</v>
      </c>
      <c r="P95" s="202">
        <v>2.48</v>
      </c>
      <c r="Q95" s="202">
        <v>0.19</v>
      </c>
      <c r="R95" s="202">
        <v>0.19</v>
      </c>
      <c r="S95" s="202">
        <v>0.24</v>
      </c>
      <c r="T95" s="202">
        <v>0</v>
      </c>
      <c r="U95" s="202">
        <v>12.65</v>
      </c>
      <c r="V95" s="202">
        <v>0.86</v>
      </c>
      <c r="W95" s="202">
        <v>0.56000000000000005</v>
      </c>
      <c r="X95" s="202">
        <v>1.29</v>
      </c>
      <c r="Y95" s="202">
        <v>0</v>
      </c>
      <c r="Z95" s="202">
        <v>2.5499999999999998</v>
      </c>
      <c r="AA95" s="202">
        <v>0.82</v>
      </c>
      <c r="AB95" s="202">
        <v>0</v>
      </c>
      <c r="AC95" s="202">
        <v>0</v>
      </c>
      <c r="AD95" s="202">
        <v>7.67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12.6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24.23</v>
      </c>
      <c r="L96" s="202">
        <v>-19.53</v>
      </c>
      <c r="M96" s="202">
        <v>0</v>
      </c>
      <c r="N96" s="202">
        <v>1.0900000000000001</v>
      </c>
      <c r="O96" s="202">
        <v>0</v>
      </c>
      <c r="P96" s="202">
        <v>2.48</v>
      </c>
      <c r="Q96" s="202">
        <v>0.19</v>
      </c>
      <c r="R96" s="202">
        <v>0.19</v>
      </c>
      <c r="S96" s="202">
        <v>0.24</v>
      </c>
      <c r="T96" s="202">
        <v>0</v>
      </c>
      <c r="U96" s="202">
        <v>12.65</v>
      </c>
      <c r="V96" s="202">
        <v>0.86</v>
      </c>
      <c r="W96" s="202">
        <v>0.56000000000000005</v>
      </c>
      <c r="X96" s="202">
        <v>1.29</v>
      </c>
      <c r="Y96" s="202">
        <v>0</v>
      </c>
      <c r="Z96" s="202">
        <v>2.5499999999999998</v>
      </c>
      <c r="AA96" s="202">
        <v>0.82</v>
      </c>
      <c r="AB96" s="202">
        <v>0</v>
      </c>
      <c r="AC96" s="202">
        <v>0</v>
      </c>
      <c r="AD96" s="202">
        <v>7.67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12.6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40.619999999999997</v>
      </c>
      <c r="L97" s="202">
        <v>-19.53</v>
      </c>
      <c r="M97" s="202">
        <v>0</v>
      </c>
      <c r="N97" s="202">
        <v>1.0900000000000001</v>
      </c>
      <c r="O97" s="202">
        <v>0</v>
      </c>
      <c r="P97" s="202">
        <v>2.48</v>
      </c>
      <c r="Q97" s="202">
        <v>0.19</v>
      </c>
      <c r="R97" s="202">
        <v>0.19</v>
      </c>
      <c r="S97" s="202">
        <v>0.24</v>
      </c>
      <c r="T97" s="202">
        <v>0</v>
      </c>
      <c r="U97" s="202">
        <v>12.65</v>
      </c>
      <c r="V97" s="202">
        <v>0.86</v>
      </c>
      <c r="W97" s="202">
        <v>0.56000000000000005</v>
      </c>
      <c r="X97" s="202">
        <v>1.29</v>
      </c>
      <c r="Y97" s="202">
        <v>0</v>
      </c>
      <c r="Z97" s="202">
        <v>2.54</v>
      </c>
      <c r="AA97" s="202">
        <v>0.82</v>
      </c>
      <c r="AB97" s="202">
        <v>0</v>
      </c>
      <c r="AC97" s="202">
        <v>0</v>
      </c>
      <c r="AD97" s="202">
        <v>7.25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12.6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40.619999999999997</v>
      </c>
      <c r="L98" s="202">
        <v>-19.53</v>
      </c>
      <c r="M98" s="202">
        <v>0</v>
      </c>
      <c r="N98" s="202">
        <v>1.0900000000000001</v>
      </c>
      <c r="O98" s="202">
        <v>0</v>
      </c>
      <c r="P98" s="202">
        <v>2.48</v>
      </c>
      <c r="Q98" s="202">
        <v>0.19</v>
      </c>
      <c r="R98" s="202">
        <v>0.19</v>
      </c>
      <c r="S98" s="202">
        <v>0.24</v>
      </c>
      <c r="T98" s="202">
        <v>0</v>
      </c>
      <c r="U98" s="202">
        <v>12.65</v>
      </c>
      <c r="V98" s="202">
        <v>0.86</v>
      </c>
      <c r="W98" s="202">
        <v>0.56000000000000005</v>
      </c>
      <c r="X98" s="202">
        <v>1.29</v>
      </c>
      <c r="Y98" s="202">
        <v>0</v>
      </c>
      <c r="Z98" s="202">
        <v>2.5499999999999998</v>
      </c>
      <c r="AA98" s="202">
        <v>0.82</v>
      </c>
      <c r="AB98" s="202">
        <v>0</v>
      </c>
      <c r="AC98" s="202">
        <v>0</v>
      </c>
      <c r="AD98" s="202">
        <v>7.25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12.6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0.42740999999999957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0.11979249999999983</v>
      </c>
      <c r="L99">
        <f t="shared" si="0"/>
        <v>-0.16889249999999989</v>
      </c>
      <c r="M99">
        <f t="shared" si="0"/>
        <v>0</v>
      </c>
      <c r="N99">
        <f t="shared" si="0"/>
        <v>2.6160000000000058E-2</v>
      </c>
      <c r="O99">
        <f t="shared" si="0"/>
        <v>6.3699999999999998E-3</v>
      </c>
      <c r="P99">
        <f t="shared" si="0"/>
        <v>0.13087750000000009</v>
      </c>
      <c r="Q99">
        <f t="shared" si="0"/>
        <v>4.5600000000000007E-3</v>
      </c>
      <c r="R99">
        <f t="shared" si="0"/>
        <v>4.5600000000000007E-3</v>
      </c>
      <c r="S99">
        <f t="shared" si="0"/>
        <v>5.797499999999991E-3</v>
      </c>
      <c r="T99">
        <f t="shared" si="0"/>
        <v>0</v>
      </c>
      <c r="U99">
        <f t="shared" si="0"/>
        <v>0.24879749999999967</v>
      </c>
      <c r="V99">
        <f t="shared" si="0"/>
        <v>2.064499999999999E-2</v>
      </c>
      <c r="W99">
        <f t="shared" si="0"/>
        <v>1.1910000000000013E-2</v>
      </c>
      <c r="X99">
        <f t="shared" si="0"/>
        <v>3.1170000000000069E-2</v>
      </c>
      <c r="Y99">
        <f t="shared" si="0"/>
        <v>0</v>
      </c>
      <c r="Z99">
        <f t="shared" si="0"/>
        <v>6.1697500000000099E-2</v>
      </c>
      <c r="AA99">
        <f t="shared" si="0"/>
        <v>1.9679999999999975E-2</v>
      </c>
      <c r="AB99">
        <f t="shared" si="0"/>
        <v>0</v>
      </c>
      <c r="AC99">
        <f t="shared" si="0"/>
        <v>-2.1199999999999999E-3</v>
      </c>
      <c r="AD99">
        <f t="shared" si="0"/>
        <v>0.19616749999999994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-0.60938999999999988</v>
      </c>
      <c r="AL99">
        <f t="shared" si="0"/>
        <v>0</v>
      </c>
      <c r="AM99">
        <f t="shared" si="0"/>
        <v>4.5899999999999996E-2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18.600000000000001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0.18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0.18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0.18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0.18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0.09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0.09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0.09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0.09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2.6999999999999995E-4</v>
      </c>
      <c r="AL99">
        <f t="shared" si="0"/>
        <v>0</v>
      </c>
      <c r="AM99">
        <f t="shared" si="0"/>
        <v>4.6500000000000005E-3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-2.08</v>
      </c>
      <c r="AD3" s="202">
        <v>2.97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4.3499999999999996</v>
      </c>
      <c r="AL11" s="202">
        <v>0</v>
      </c>
      <c r="AM11" s="202">
        <v>74.42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2.97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2.97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2.97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2.97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2.97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4.3499999999999996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4.3499999999999996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4.3499999999999996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4.3499999999999996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4.3499999999999996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4.3499999999999996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4.3499999999999996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4.3499999999999996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4.3499999999999996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4.3499999999999996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4.3499999999999996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4.3499999999999996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4.3499999999999996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4.3499999999999996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4.3499999999999996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4.3499999999999996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4.3499999999999996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4.3499999999999996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4.3499999999999996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4.3499999999999996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4.3499999999999996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4.3499999999999996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4.9400000000000004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4.9400000000000004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4.9400000000000004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4.9400000000000004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4.6399999999999997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4.6399999999999997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4.6399999999999997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4.6399999999999997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-5.2000000000000006E-4</v>
      </c>
      <c r="AD99">
        <f t="shared" si="0"/>
        <v>3.7979999999999986E-2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0.10465000000000009</v>
      </c>
      <c r="AL99">
        <f t="shared" si="0"/>
        <v>0</v>
      </c>
      <c r="AM99">
        <f t="shared" si="0"/>
        <v>1.8605E-2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1.32</v>
      </c>
      <c r="L3" s="202">
        <v>181.95</v>
      </c>
      <c r="M3" s="202">
        <v>1.01</v>
      </c>
      <c r="N3" s="202">
        <v>1.31</v>
      </c>
      <c r="O3" s="202">
        <v>0</v>
      </c>
      <c r="P3" s="202">
        <v>1.17</v>
      </c>
      <c r="Q3" s="202">
        <v>2.98</v>
      </c>
      <c r="R3" s="202">
        <v>3.06</v>
      </c>
      <c r="S3" s="202">
        <v>3.81</v>
      </c>
      <c r="T3" s="202">
        <v>0</v>
      </c>
      <c r="U3" s="202">
        <v>0.77</v>
      </c>
      <c r="V3" s="202">
        <v>3.45</v>
      </c>
      <c r="W3" s="202">
        <v>0.37</v>
      </c>
      <c r="X3" s="202">
        <v>1.63</v>
      </c>
      <c r="Y3" s="202">
        <v>0</v>
      </c>
      <c r="Z3" s="202">
        <v>58.67</v>
      </c>
      <c r="AA3" s="202">
        <v>19.96</v>
      </c>
      <c r="AB3" s="202">
        <v>0</v>
      </c>
      <c r="AC3" s="202">
        <v>-11.06</v>
      </c>
      <c r="AD3" s="202">
        <v>17.8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1.55</v>
      </c>
      <c r="L4" s="202">
        <v>181.95</v>
      </c>
      <c r="M4" s="202">
        <v>1.01</v>
      </c>
      <c r="N4" s="202">
        <v>1.31</v>
      </c>
      <c r="O4" s="202">
        <v>0</v>
      </c>
      <c r="P4" s="202">
        <v>1.1499999999999999</v>
      </c>
      <c r="Q4" s="202">
        <v>2.98</v>
      </c>
      <c r="R4" s="202">
        <v>3.06</v>
      </c>
      <c r="S4" s="202">
        <v>3.81</v>
      </c>
      <c r="T4" s="202">
        <v>0</v>
      </c>
      <c r="U4" s="202">
        <v>0.77</v>
      </c>
      <c r="V4" s="202">
        <v>3.45</v>
      </c>
      <c r="W4" s="202">
        <v>0.37</v>
      </c>
      <c r="X4" s="202">
        <v>1.63</v>
      </c>
      <c r="Y4" s="202">
        <v>0</v>
      </c>
      <c r="Z4" s="202">
        <v>58.67</v>
      </c>
      <c r="AA4" s="202">
        <v>19.96</v>
      </c>
      <c r="AB4" s="202">
        <v>0</v>
      </c>
      <c r="AC4" s="202">
        <v>0</v>
      </c>
      <c r="AD4" s="202">
        <v>9.4600000000000009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1.88</v>
      </c>
      <c r="L5" s="202">
        <v>181.95</v>
      </c>
      <c r="M5" s="202">
        <v>1.01</v>
      </c>
      <c r="N5" s="202">
        <v>1.31</v>
      </c>
      <c r="O5" s="202">
        <v>0</v>
      </c>
      <c r="P5" s="202">
        <v>1.1499999999999999</v>
      </c>
      <c r="Q5" s="202">
        <v>2.98</v>
      </c>
      <c r="R5" s="202">
        <v>3.06</v>
      </c>
      <c r="S5" s="202">
        <v>3.81</v>
      </c>
      <c r="T5" s="202">
        <v>0</v>
      </c>
      <c r="U5" s="202">
        <v>0.77</v>
      </c>
      <c r="V5" s="202">
        <v>3.45</v>
      </c>
      <c r="W5" s="202">
        <v>0.37</v>
      </c>
      <c r="X5" s="202">
        <v>1.63</v>
      </c>
      <c r="Y5" s="202">
        <v>0</v>
      </c>
      <c r="Z5" s="202">
        <v>58.67</v>
      </c>
      <c r="AA5" s="202">
        <v>19.96</v>
      </c>
      <c r="AB5" s="202">
        <v>0</v>
      </c>
      <c r="AC5" s="202">
        <v>0</v>
      </c>
      <c r="AD5" s="202">
        <v>9.4600000000000009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2.25</v>
      </c>
      <c r="L6" s="202">
        <v>181.95</v>
      </c>
      <c r="M6" s="202">
        <v>1.01</v>
      </c>
      <c r="N6" s="202">
        <v>1.31</v>
      </c>
      <c r="O6" s="202">
        <v>0</v>
      </c>
      <c r="P6" s="202">
        <v>1.1499999999999999</v>
      </c>
      <c r="Q6" s="202">
        <v>2.98</v>
      </c>
      <c r="R6" s="202">
        <v>3.06</v>
      </c>
      <c r="S6" s="202">
        <v>3.81</v>
      </c>
      <c r="T6" s="202">
        <v>0</v>
      </c>
      <c r="U6" s="202">
        <v>0.77</v>
      </c>
      <c r="V6" s="202">
        <v>3.45</v>
      </c>
      <c r="W6" s="202">
        <v>0.37</v>
      </c>
      <c r="X6" s="202">
        <v>1.63</v>
      </c>
      <c r="Y6" s="202">
        <v>0</v>
      </c>
      <c r="Z6" s="202">
        <v>58.67</v>
      </c>
      <c r="AA6" s="202">
        <v>19.96</v>
      </c>
      <c r="AB6" s="202">
        <v>0</v>
      </c>
      <c r="AC6" s="202">
        <v>0</v>
      </c>
      <c r="AD6" s="202">
        <v>9.4600000000000009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2.57</v>
      </c>
      <c r="L7" s="202">
        <v>181.95</v>
      </c>
      <c r="M7" s="202">
        <v>1.01</v>
      </c>
      <c r="N7" s="202">
        <v>1.31</v>
      </c>
      <c r="O7" s="202">
        <v>0</v>
      </c>
      <c r="P7" s="202">
        <v>1.1499999999999999</v>
      </c>
      <c r="Q7" s="202">
        <v>2.98</v>
      </c>
      <c r="R7" s="202">
        <v>3.06</v>
      </c>
      <c r="S7" s="202">
        <v>3.81</v>
      </c>
      <c r="T7" s="202">
        <v>0</v>
      </c>
      <c r="U7" s="202">
        <v>0.77</v>
      </c>
      <c r="V7" s="202">
        <v>3.45</v>
      </c>
      <c r="W7" s="202">
        <v>0.37</v>
      </c>
      <c r="X7" s="202">
        <v>1.63</v>
      </c>
      <c r="Y7" s="202">
        <v>0</v>
      </c>
      <c r="Z7" s="202">
        <v>58.67</v>
      </c>
      <c r="AA7" s="202">
        <v>19.96</v>
      </c>
      <c r="AB7" s="202">
        <v>0</v>
      </c>
      <c r="AC7" s="202">
        <v>0</v>
      </c>
      <c r="AD7" s="202">
        <v>9.4600000000000009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2.19</v>
      </c>
      <c r="L8" s="202">
        <v>181.95</v>
      </c>
      <c r="M8" s="202">
        <v>1.01</v>
      </c>
      <c r="N8" s="202">
        <v>1.31</v>
      </c>
      <c r="O8" s="202">
        <v>0</v>
      </c>
      <c r="P8" s="202">
        <v>1.1499999999999999</v>
      </c>
      <c r="Q8" s="202">
        <v>2.98</v>
      </c>
      <c r="R8" s="202">
        <v>3.06</v>
      </c>
      <c r="S8" s="202">
        <v>3.81</v>
      </c>
      <c r="T8" s="202">
        <v>0</v>
      </c>
      <c r="U8" s="202">
        <v>0.77</v>
      </c>
      <c r="V8" s="202">
        <v>3.45</v>
      </c>
      <c r="W8" s="202">
        <v>0.37</v>
      </c>
      <c r="X8" s="202">
        <v>1.63</v>
      </c>
      <c r="Y8" s="202">
        <v>0</v>
      </c>
      <c r="Z8" s="202">
        <v>58.67</v>
      </c>
      <c r="AA8" s="202">
        <v>19.96</v>
      </c>
      <c r="AB8" s="202">
        <v>0</v>
      </c>
      <c r="AC8" s="202">
        <v>0</v>
      </c>
      <c r="AD8" s="202">
        <v>9.4600000000000009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2.19</v>
      </c>
      <c r="L9" s="202">
        <v>181.95</v>
      </c>
      <c r="M9" s="202">
        <v>1.01</v>
      </c>
      <c r="N9" s="202">
        <v>1.31</v>
      </c>
      <c r="O9" s="202">
        <v>0</v>
      </c>
      <c r="P9" s="202">
        <v>1.1499999999999999</v>
      </c>
      <c r="Q9" s="202">
        <v>2.98</v>
      </c>
      <c r="R9" s="202">
        <v>3.06</v>
      </c>
      <c r="S9" s="202">
        <v>3.81</v>
      </c>
      <c r="T9" s="202">
        <v>0</v>
      </c>
      <c r="U9" s="202">
        <v>0.77</v>
      </c>
      <c r="V9" s="202">
        <v>3.45</v>
      </c>
      <c r="W9" s="202">
        <v>0.37</v>
      </c>
      <c r="X9" s="202">
        <v>1.63</v>
      </c>
      <c r="Y9" s="202">
        <v>0</v>
      </c>
      <c r="Z9" s="202">
        <v>58.67</v>
      </c>
      <c r="AA9" s="202">
        <v>19.96</v>
      </c>
      <c r="AB9" s="202">
        <v>0</v>
      </c>
      <c r="AC9" s="202">
        <v>0</v>
      </c>
      <c r="AD9" s="202">
        <v>9.4600000000000009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2.19</v>
      </c>
      <c r="L10" s="202">
        <v>181.95</v>
      </c>
      <c r="M10" s="202">
        <v>1.01</v>
      </c>
      <c r="N10" s="202">
        <v>1.31</v>
      </c>
      <c r="O10" s="202">
        <v>0</v>
      </c>
      <c r="P10" s="202">
        <v>1.1499999999999999</v>
      </c>
      <c r="Q10" s="202">
        <v>2.98</v>
      </c>
      <c r="R10" s="202">
        <v>3.06</v>
      </c>
      <c r="S10" s="202">
        <v>3.81</v>
      </c>
      <c r="T10" s="202">
        <v>0</v>
      </c>
      <c r="U10" s="202">
        <v>0.77</v>
      </c>
      <c r="V10" s="202">
        <v>3.45</v>
      </c>
      <c r="W10" s="202">
        <v>0.37</v>
      </c>
      <c r="X10" s="202">
        <v>1.63</v>
      </c>
      <c r="Y10" s="202">
        <v>0</v>
      </c>
      <c r="Z10" s="202">
        <v>58.67</v>
      </c>
      <c r="AA10" s="202">
        <v>19.96</v>
      </c>
      <c r="AB10" s="202">
        <v>0</v>
      </c>
      <c r="AC10" s="202">
        <v>0</v>
      </c>
      <c r="AD10" s="202">
        <v>9.4600000000000009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2.19</v>
      </c>
      <c r="L11" s="202">
        <v>181.95</v>
      </c>
      <c r="M11" s="202">
        <v>1.01</v>
      </c>
      <c r="N11" s="202">
        <v>1.31</v>
      </c>
      <c r="O11" s="202">
        <v>0</v>
      </c>
      <c r="P11" s="202">
        <v>1.1499999999999999</v>
      </c>
      <c r="Q11" s="202">
        <v>2.98</v>
      </c>
      <c r="R11" s="202">
        <v>3.06</v>
      </c>
      <c r="S11" s="202">
        <v>3.81</v>
      </c>
      <c r="T11" s="202">
        <v>0</v>
      </c>
      <c r="U11" s="202">
        <v>0.77</v>
      </c>
      <c r="V11" s="202">
        <v>3.45</v>
      </c>
      <c r="W11" s="202">
        <v>0.37</v>
      </c>
      <c r="X11" s="202">
        <v>1.63</v>
      </c>
      <c r="Y11" s="202">
        <v>0</v>
      </c>
      <c r="Z11" s="202">
        <v>58.67</v>
      </c>
      <c r="AA11" s="202">
        <v>19.96</v>
      </c>
      <c r="AB11" s="202">
        <v>0</v>
      </c>
      <c r="AC11" s="202">
        <v>0</v>
      </c>
      <c r="AD11" s="202">
        <v>9.4600000000000009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19.61</v>
      </c>
      <c r="AL11" s="202">
        <v>0</v>
      </c>
      <c r="AM11" s="202">
        <v>221.87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2.19</v>
      </c>
      <c r="L12" s="202">
        <v>181.95</v>
      </c>
      <c r="M12" s="202">
        <v>1.01</v>
      </c>
      <c r="N12" s="202">
        <v>1.31</v>
      </c>
      <c r="O12" s="202">
        <v>0</v>
      </c>
      <c r="P12" s="202">
        <v>1.1499999999999999</v>
      </c>
      <c r="Q12" s="202">
        <v>2.98</v>
      </c>
      <c r="R12" s="202">
        <v>3.06</v>
      </c>
      <c r="S12" s="202">
        <v>3.81</v>
      </c>
      <c r="T12" s="202">
        <v>0</v>
      </c>
      <c r="U12" s="202">
        <v>0.77</v>
      </c>
      <c r="V12" s="202">
        <v>3.45</v>
      </c>
      <c r="W12" s="202">
        <v>0.37</v>
      </c>
      <c r="X12" s="202">
        <v>1.63</v>
      </c>
      <c r="Y12" s="202">
        <v>0</v>
      </c>
      <c r="Z12" s="202">
        <v>58.67</v>
      </c>
      <c r="AA12" s="202">
        <v>19.96</v>
      </c>
      <c r="AB12" s="202">
        <v>0</v>
      </c>
      <c r="AC12" s="202">
        <v>0</v>
      </c>
      <c r="AD12" s="202">
        <v>9.4600000000000009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2.19</v>
      </c>
      <c r="L13" s="202">
        <v>181.95</v>
      </c>
      <c r="M13" s="202">
        <v>1.01</v>
      </c>
      <c r="N13" s="202">
        <v>1.31</v>
      </c>
      <c r="O13" s="202">
        <v>0</v>
      </c>
      <c r="P13" s="202">
        <v>1.1499999999999999</v>
      </c>
      <c r="Q13" s="202">
        <v>2.98</v>
      </c>
      <c r="R13" s="202">
        <v>3.06</v>
      </c>
      <c r="S13" s="202">
        <v>3.81</v>
      </c>
      <c r="T13" s="202">
        <v>0</v>
      </c>
      <c r="U13" s="202">
        <v>0.77</v>
      </c>
      <c r="V13" s="202">
        <v>3.45</v>
      </c>
      <c r="W13" s="202">
        <v>0.53</v>
      </c>
      <c r="X13" s="202">
        <v>1.63</v>
      </c>
      <c r="Y13" s="202">
        <v>0</v>
      </c>
      <c r="Z13" s="202">
        <v>58.67</v>
      </c>
      <c r="AA13" s="202">
        <v>19.96</v>
      </c>
      <c r="AB13" s="202">
        <v>0</v>
      </c>
      <c r="AC13" s="202">
        <v>0</v>
      </c>
      <c r="AD13" s="202">
        <v>10.01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2.19</v>
      </c>
      <c r="L14" s="202">
        <v>181.95</v>
      </c>
      <c r="M14" s="202">
        <v>1.01</v>
      </c>
      <c r="N14" s="202">
        <v>1.31</v>
      </c>
      <c r="O14" s="202">
        <v>0</v>
      </c>
      <c r="P14" s="202">
        <v>1.1499999999999999</v>
      </c>
      <c r="Q14" s="202">
        <v>2.98</v>
      </c>
      <c r="R14" s="202">
        <v>3.06</v>
      </c>
      <c r="S14" s="202">
        <v>3.81</v>
      </c>
      <c r="T14" s="202">
        <v>0</v>
      </c>
      <c r="U14" s="202">
        <v>0.77</v>
      </c>
      <c r="V14" s="202">
        <v>3.45</v>
      </c>
      <c r="W14" s="202">
        <v>0.41</v>
      </c>
      <c r="X14" s="202">
        <v>1.63</v>
      </c>
      <c r="Y14" s="202">
        <v>0</v>
      </c>
      <c r="Z14" s="202">
        <v>58.67</v>
      </c>
      <c r="AA14" s="202">
        <v>19.96</v>
      </c>
      <c r="AB14" s="202">
        <v>0</v>
      </c>
      <c r="AC14" s="202">
        <v>0</v>
      </c>
      <c r="AD14" s="202">
        <v>10.01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2.2000000000000002</v>
      </c>
      <c r="L15" s="202">
        <v>181.95</v>
      </c>
      <c r="M15" s="202">
        <v>1.01</v>
      </c>
      <c r="N15" s="202">
        <v>1.31</v>
      </c>
      <c r="O15" s="202">
        <v>0</v>
      </c>
      <c r="P15" s="202">
        <v>1.1499999999999999</v>
      </c>
      <c r="Q15" s="202">
        <v>2.97</v>
      </c>
      <c r="R15" s="202">
        <v>3.05</v>
      </c>
      <c r="S15" s="202">
        <v>3.8</v>
      </c>
      <c r="T15" s="202">
        <v>0</v>
      </c>
      <c r="U15" s="202">
        <v>0.77</v>
      </c>
      <c r="V15" s="202">
        <v>3.45</v>
      </c>
      <c r="W15" s="202">
        <v>0.41</v>
      </c>
      <c r="X15" s="202">
        <v>1.63</v>
      </c>
      <c r="Y15" s="202">
        <v>0</v>
      </c>
      <c r="Z15" s="202">
        <v>58.67</v>
      </c>
      <c r="AA15" s="202">
        <v>19.96</v>
      </c>
      <c r="AB15" s="202">
        <v>0</v>
      </c>
      <c r="AC15" s="202">
        <v>0</v>
      </c>
      <c r="AD15" s="202">
        <v>10.01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2.2000000000000002</v>
      </c>
      <c r="L16" s="202">
        <v>181.95</v>
      </c>
      <c r="M16" s="202">
        <v>1.01</v>
      </c>
      <c r="N16" s="202">
        <v>1.31</v>
      </c>
      <c r="O16" s="202">
        <v>0</v>
      </c>
      <c r="P16" s="202">
        <v>1.1499999999999999</v>
      </c>
      <c r="Q16" s="202">
        <v>2.97</v>
      </c>
      <c r="R16" s="202">
        <v>3.05</v>
      </c>
      <c r="S16" s="202">
        <v>3.8</v>
      </c>
      <c r="T16" s="202">
        <v>0</v>
      </c>
      <c r="U16" s="202">
        <v>0.77</v>
      </c>
      <c r="V16" s="202">
        <v>3.45</v>
      </c>
      <c r="W16" s="202">
        <v>0.49</v>
      </c>
      <c r="X16" s="202">
        <v>1.63</v>
      </c>
      <c r="Y16" s="202">
        <v>0</v>
      </c>
      <c r="Z16" s="202">
        <v>58.67</v>
      </c>
      <c r="AA16" s="202">
        <v>19.96</v>
      </c>
      <c r="AB16" s="202">
        <v>0</v>
      </c>
      <c r="AC16" s="202">
        <v>0</v>
      </c>
      <c r="AD16" s="202">
        <v>10.01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2.2000000000000002</v>
      </c>
      <c r="L17" s="202">
        <v>181.95</v>
      </c>
      <c r="M17" s="202">
        <v>1.01</v>
      </c>
      <c r="N17" s="202">
        <v>1.31</v>
      </c>
      <c r="O17" s="202">
        <v>0</v>
      </c>
      <c r="P17" s="202">
        <v>1.1499999999999999</v>
      </c>
      <c r="Q17" s="202">
        <v>2.97</v>
      </c>
      <c r="R17" s="202">
        <v>3.05</v>
      </c>
      <c r="S17" s="202">
        <v>3.8</v>
      </c>
      <c r="T17" s="202">
        <v>0</v>
      </c>
      <c r="U17" s="202">
        <v>0.77</v>
      </c>
      <c r="V17" s="202">
        <v>3.45</v>
      </c>
      <c r="W17" s="202">
        <v>0.43</v>
      </c>
      <c r="X17" s="202">
        <v>1.56</v>
      </c>
      <c r="Y17" s="202">
        <v>0</v>
      </c>
      <c r="Z17" s="202">
        <v>58.67</v>
      </c>
      <c r="AA17" s="202">
        <v>19.96</v>
      </c>
      <c r="AB17" s="202">
        <v>0</v>
      </c>
      <c r="AC17" s="202">
        <v>0</v>
      </c>
      <c r="AD17" s="202">
        <v>10.01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2.2000000000000002</v>
      </c>
      <c r="L18" s="202">
        <v>181.95</v>
      </c>
      <c r="M18" s="202">
        <v>1.01</v>
      </c>
      <c r="N18" s="202">
        <v>1.31</v>
      </c>
      <c r="O18" s="202">
        <v>0</v>
      </c>
      <c r="P18" s="202">
        <v>1.1499999999999999</v>
      </c>
      <c r="Q18" s="202">
        <v>2.97</v>
      </c>
      <c r="R18" s="202">
        <v>3.05</v>
      </c>
      <c r="S18" s="202">
        <v>3.8</v>
      </c>
      <c r="T18" s="202">
        <v>0</v>
      </c>
      <c r="U18" s="202">
        <v>0.77</v>
      </c>
      <c r="V18" s="202">
        <v>3.45</v>
      </c>
      <c r="W18" s="202">
        <v>0.44</v>
      </c>
      <c r="X18" s="202">
        <v>1.56</v>
      </c>
      <c r="Y18" s="202">
        <v>0</v>
      </c>
      <c r="Z18" s="202">
        <v>58.67</v>
      </c>
      <c r="AA18" s="202">
        <v>19.96</v>
      </c>
      <c r="AB18" s="202">
        <v>0</v>
      </c>
      <c r="AC18" s="202">
        <v>0</v>
      </c>
      <c r="AD18" s="202">
        <v>10.01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2.2000000000000002</v>
      </c>
      <c r="L19" s="202">
        <v>181.95</v>
      </c>
      <c r="M19" s="202">
        <v>1.01</v>
      </c>
      <c r="N19" s="202">
        <v>1.31</v>
      </c>
      <c r="O19" s="202">
        <v>0</v>
      </c>
      <c r="P19" s="202">
        <v>1.1499999999999999</v>
      </c>
      <c r="Q19" s="202">
        <v>2.97</v>
      </c>
      <c r="R19" s="202">
        <v>3.05</v>
      </c>
      <c r="S19" s="202">
        <v>3.8</v>
      </c>
      <c r="T19" s="202">
        <v>0</v>
      </c>
      <c r="U19" s="202">
        <v>0.77</v>
      </c>
      <c r="V19" s="202">
        <v>3.45</v>
      </c>
      <c r="W19" s="202">
        <v>0.44</v>
      </c>
      <c r="X19" s="202">
        <v>1.56</v>
      </c>
      <c r="Y19" s="202">
        <v>0</v>
      </c>
      <c r="Z19" s="202">
        <v>58.67</v>
      </c>
      <c r="AA19" s="202">
        <v>19.96</v>
      </c>
      <c r="AB19" s="202">
        <v>0</v>
      </c>
      <c r="AC19" s="202">
        <v>0</v>
      </c>
      <c r="AD19" s="202">
        <v>10.01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2.2000000000000002</v>
      </c>
      <c r="L20" s="202">
        <v>181.95</v>
      </c>
      <c r="M20" s="202">
        <v>1.01</v>
      </c>
      <c r="N20" s="202">
        <v>1.31</v>
      </c>
      <c r="O20" s="202">
        <v>0</v>
      </c>
      <c r="P20" s="202">
        <v>1.1499999999999999</v>
      </c>
      <c r="Q20" s="202">
        <v>2.97</v>
      </c>
      <c r="R20" s="202">
        <v>3.05</v>
      </c>
      <c r="S20" s="202">
        <v>3.8</v>
      </c>
      <c r="T20" s="202">
        <v>0</v>
      </c>
      <c r="U20" s="202">
        <v>0.77</v>
      </c>
      <c r="V20" s="202">
        <v>3.45</v>
      </c>
      <c r="W20" s="202">
        <v>0.46</v>
      </c>
      <c r="X20" s="202">
        <v>1.56</v>
      </c>
      <c r="Y20" s="202">
        <v>0</v>
      </c>
      <c r="Z20" s="202">
        <v>58.67</v>
      </c>
      <c r="AA20" s="202">
        <v>19.96</v>
      </c>
      <c r="AB20" s="202">
        <v>0</v>
      </c>
      <c r="AC20" s="202">
        <v>0</v>
      </c>
      <c r="AD20" s="202">
        <v>10.01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2.2000000000000002</v>
      </c>
      <c r="L21" s="202">
        <v>181.95</v>
      </c>
      <c r="M21" s="202">
        <v>1.01</v>
      </c>
      <c r="N21" s="202">
        <v>1.31</v>
      </c>
      <c r="O21" s="202">
        <v>0</v>
      </c>
      <c r="P21" s="202">
        <v>1.1499999999999999</v>
      </c>
      <c r="Q21" s="202">
        <v>2.97</v>
      </c>
      <c r="R21" s="202">
        <v>3.05</v>
      </c>
      <c r="S21" s="202">
        <v>3.8</v>
      </c>
      <c r="T21" s="202">
        <v>0</v>
      </c>
      <c r="U21" s="202">
        <v>0.77</v>
      </c>
      <c r="V21" s="202">
        <v>3.45</v>
      </c>
      <c r="W21" s="202">
        <v>2.99</v>
      </c>
      <c r="X21" s="202">
        <v>1.56</v>
      </c>
      <c r="Y21" s="202">
        <v>0</v>
      </c>
      <c r="Z21" s="202">
        <v>58.67</v>
      </c>
      <c r="AA21" s="202">
        <v>19.96</v>
      </c>
      <c r="AB21" s="202">
        <v>0</v>
      </c>
      <c r="AC21" s="202">
        <v>0</v>
      </c>
      <c r="AD21" s="202">
        <v>10.01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2.2000000000000002</v>
      </c>
      <c r="L22" s="202">
        <v>181.95</v>
      </c>
      <c r="M22" s="202">
        <v>1.01</v>
      </c>
      <c r="N22" s="202">
        <v>1.31</v>
      </c>
      <c r="O22" s="202">
        <v>0</v>
      </c>
      <c r="P22" s="202">
        <v>1.1499999999999999</v>
      </c>
      <c r="Q22" s="202">
        <v>2.97</v>
      </c>
      <c r="R22" s="202">
        <v>3.05</v>
      </c>
      <c r="S22" s="202">
        <v>3.8</v>
      </c>
      <c r="T22" s="202">
        <v>0</v>
      </c>
      <c r="U22" s="202">
        <v>0.77</v>
      </c>
      <c r="V22" s="202">
        <v>3.45</v>
      </c>
      <c r="W22" s="202">
        <v>2.99</v>
      </c>
      <c r="X22" s="202">
        <v>1.56</v>
      </c>
      <c r="Y22" s="202">
        <v>0</v>
      </c>
      <c r="Z22" s="202">
        <v>58.67</v>
      </c>
      <c r="AA22" s="202">
        <v>19.96</v>
      </c>
      <c r="AB22" s="202">
        <v>0</v>
      </c>
      <c r="AC22" s="202">
        <v>0</v>
      </c>
      <c r="AD22" s="202">
        <v>10.01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2.2000000000000002</v>
      </c>
      <c r="L23" s="202">
        <v>181.95</v>
      </c>
      <c r="M23" s="202">
        <v>1.01</v>
      </c>
      <c r="N23" s="202">
        <v>1.31</v>
      </c>
      <c r="O23" s="202">
        <v>0</v>
      </c>
      <c r="P23" s="202">
        <v>1.1499999999999999</v>
      </c>
      <c r="Q23" s="202">
        <v>2.97</v>
      </c>
      <c r="R23" s="202">
        <v>3.05</v>
      </c>
      <c r="S23" s="202">
        <v>3.8</v>
      </c>
      <c r="T23" s="202">
        <v>0</v>
      </c>
      <c r="U23" s="202">
        <v>0.77</v>
      </c>
      <c r="V23" s="202">
        <v>3.45</v>
      </c>
      <c r="W23" s="202">
        <v>3.53</v>
      </c>
      <c r="X23" s="202">
        <v>1.56</v>
      </c>
      <c r="Y23" s="202">
        <v>0</v>
      </c>
      <c r="Z23" s="202">
        <v>58.67</v>
      </c>
      <c r="AA23" s="202">
        <v>19.96</v>
      </c>
      <c r="AB23" s="202">
        <v>0</v>
      </c>
      <c r="AC23" s="202">
        <v>0</v>
      </c>
      <c r="AD23" s="202">
        <v>10.01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2.2000000000000002</v>
      </c>
      <c r="L24" s="202">
        <v>181.95</v>
      </c>
      <c r="M24" s="202">
        <v>1.01</v>
      </c>
      <c r="N24" s="202">
        <v>1.31</v>
      </c>
      <c r="O24" s="202">
        <v>0</v>
      </c>
      <c r="P24" s="202">
        <v>1.1499999999999999</v>
      </c>
      <c r="Q24" s="202">
        <v>2.97</v>
      </c>
      <c r="R24" s="202">
        <v>3.05</v>
      </c>
      <c r="S24" s="202">
        <v>3.8</v>
      </c>
      <c r="T24" s="202">
        <v>0</v>
      </c>
      <c r="U24" s="202">
        <v>0.77</v>
      </c>
      <c r="V24" s="202">
        <v>3.45</v>
      </c>
      <c r="W24" s="202">
        <v>3.53</v>
      </c>
      <c r="X24" s="202">
        <v>1.56</v>
      </c>
      <c r="Y24" s="202">
        <v>0</v>
      </c>
      <c r="Z24" s="202">
        <v>58.67</v>
      </c>
      <c r="AA24" s="202">
        <v>19.96</v>
      </c>
      <c r="AB24" s="202">
        <v>0</v>
      </c>
      <c r="AC24" s="202">
        <v>0</v>
      </c>
      <c r="AD24" s="202">
        <v>17.8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2.2000000000000002</v>
      </c>
      <c r="L25" s="202">
        <v>181.95</v>
      </c>
      <c r="M25" s="202">
        <v>1.01</v>
      </c>
      <c r="N25" s="202">
        <v>1.31</v>
      </c>
      <c r="O25" s="202">
        <v>0</v>
      </c>
      <c r="P25" s="202">
        <v>1.1499999999999999</v>
      </c>
      <c r="Q25" s="202">
        <v>2.97</v>
      </c>
      <c r="R25" s="202">
        <v>3.05</v>
      </c>
      <c r="S25" s="202">
        <v>3.8</v>
      </c>
      <c r="T25" s="202">
        <v>0</v>
      </c>
      <c r="U25" s="202">
        <v>0.77</v>
      </c>
      <c r="V25" s="202">
        <v>1.04</v>
      </c>
      <c r="W25" s="202">
        <v>3.53</v>
      </c>
      <c r="X25" s="202">
        <v>1.56</v>
      </c>
      <c r="Y25" s="202">
        <v>0</v>
      </c>
      <c r="Z25" s="202">
        <v>58.67</v>
      </c>
      <c r="AA25" s="202">
        <v>19.96</v>
      </c>
      <c r="AB25" s="202">
        <v>0</v>
      </c>
      <c r="AC25" s="202">
        <v>0</v>
      </c>
      <c r="AD25" s="202">
        <v>17.8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2.2000000000000002</v>
      </c>
      <c r="L26" s="202">
        <v>181.95</v>
      </c>
      <c r="M26" s="202">
        <v>1.01</v>
      </c>
      <c r="N26" s="202">
        <v>1.31</v>
      </c>
      <c r="O26" s="202">
        <v>0</v>
      </c>
      <c r="P26" s="202">
        <v>1.1499999999999999</v>
      </c>
      <c r="Q26" s="202">
        <v>2.97</v>
      </c>
      <c r="R26" s="202">
        <v>3.05</v>
      </c>
      <c r="S26" s="202">
        <v>3.8</v>
      </c>
      <c r="T26" s="202">
        <v>0</v>
      </c>
      <c r="U26" s="202">
        <v>0.77</v>
      </c>
      <c r="V26" s="202">
        <v>1.04</v>
      </c>
      <c r="W26" s="202">
        <v>3.53</v>
      </c>
      <c r="X26" s="202">
        <v>1.56</v>
      </c>
      <c r="Y26" s="202">
        <v>0</v>
      </c>
      <c r="Z26" s="202">
        <v>58.67</v>
      </c>
      <c r="AA26" s="202">
        <v>19.96</v>
      </c>
      <c r="AB26" s="202">
        <v>0</v>
      </c>
      <c r="AC26" s="202">
        <v>0</v>
      </c>
      <c r="AD26" s="202">
        <v>17.8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2.2000000000000002</v>
      </c>
      <c r="L27" s="202">
        <v>181.95</v>
      </c>
      <c r="M27" s="202">
        <v>1.01</v>
      </c>
      <c r="N27" s="202">
        <v>1.31</v>
      </c>
      <c r="O27" s="202">
        <v>0</v>
      </c>
      <c r="P27" s="202">
        <v>1.1499999999999999</v>
      </c>
      <c r="Q27" s="202">
        <v>2.97</v>
      </c>
      <c r="R27" s="202">
        <v>3.05</v>
      </c>
      <c r="S27" s="202">
        <v>3.8</v>
      </c>
      <c r="T27" s="202">
        <v>0</v>
      </c>
      <c r="U27" s="202">
        <v>0.77</v>
      </c>
      <c r="V27" s="202">
        <v>1.04</v>
      </c>
      <c r="W27" s="202">
        <v>3.53</v>
      </c>
      <c r="X27" s="202">
        <v>1.56</v>
      </c>
      <c r="Y27" s="202">
        <v>0</v>
      </c>
      <c r="Z27" s="202">
        <v>58.67</v>
      </c>
      <c r="AA27" s="202">
        <v>19.96</v>
      </c>
      <c r="AB27" s="202">
        <v>0</v>
      </c>
      <c r="AC27" s="202">
        <v>0</v>
      </c>
      <c r="AD27" s="202">
        <v>17.8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2.2000000000000002</v>
      </c>
      <c r="L28" s="202">
        <v>181.95</v>
      </c>
      <c r="M28" s="202">
        <v>1.01</v>
      </c>
      <c r="N28" s="202">
        <v>1.31</v>
      </c>
      <c r="O28" s="202">
        <v>0</v>
      </c>
      <c r="P28" s="202">
        <v>1.1499999999999999</v>
      </c>
      <c r="Q28" s="202">
        <v>2.97</v>
      </c>
      <c r="R28" s="202">
        <v>3.05</v>
      </c>
      <c r="S28" s="202">
        <v>3.8</v>
      </c>
      <c r="T28" s="202">
        <v>0</v>
      </c>
      <c r="U28" s="202">
        <v>0.77</v>
      </c>
      <c r="V28" s="202">
        <v>1.04</v>
      </c>
      <c r="W28" s="202">
        <v>3.53</v>
      </c>
      <c r="X28" s="202">
        <v>1.56</v>
      </c>
      <c r="Y28" s="202">
        <v>0</v>
      </c>
      <c r="Z28" s="202">
        <v>58.67</v>
      </c>
      <c r="AA28" s="202">
        <v>19.96</v>
      </c>
      <c r="AB28" s="202">
        <v>0</v>
      </c>
      <c r="AC28" s="202">
        <v>0</v>
      </c>
      <c r="AD28" s="202">
        <v>17.8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2.2000000000000002</v>
      </c>
      <c r="L29" s="202">
        <v>181.95</v>
      </c>
      <c r="M29" s="202">
        <v>1.01</v>
      </c>
      <c r="N29" s="202">
        <v>1.31</v>
      </c>
      <c r="O29" s="202">
        <v>0</v>
      </c>
      <c r="P29" s="202">
        <v>1.1499999999999999</v>
      </c>
      <c r="Q29" s="202">
        <v>2.97</v>
      </c>
      <c r="R29" s="202">
        <v>3.05</v>
      </c>
      <c r="S29" s="202">
        <v>3.8</v>
      </c>
      <c r="T29" s="202">
        <v>0</v>
      </c>
      <c r="U29" s="202">
        <v>0.77</v>
      </c>
      <c r="V29" s="202">
        <v>1.04</v>
      </c>
      <c r="W29" s="202">
        <v>3.53</v>
      </c>
      <c r="X29" s="202">
        <v>1.56</v>
      </c>
      <c r="Y29" s="202">
        <v>0</v>
      </c>
      <c r="Z29" s="202">
        <v>58.67</v>
      </c>
      <c r="AA29" s="202">
        <v>19.96</v>
      </c>
      <c r="AB29" s="202">
        <v>0</v>
      </c>
      <c r="AC29" s="202">
        <v>0</v>
      </c>
      <c r="AD29" s="202">
        <v>9.4600000000000009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2.2000000000000002</v>
      </c>
      <c r="L30" s="202">
        <v>181.95</v>
      </c>
      <c r="M30" s="202">
        <v>1.01</v>
      </c>
      <c r="N30" s="202">
        <v>1.31</v>
      </c>
      <c r="O30" s="202">
        <v>0</v>
      </c>
      <c r="P30" s="202">
        <v>1.1499999999999999</v>
      </c>
      <c r="Q30" s="202">
        <v>2.97</v>
      </c>
      <c r="R30" s="202">
        <v>3.05</v>
      </c>
      <c r="S30" s="202">
        <v>3.8</v>
      </c>
      <c r="T30" s="202">
        <v>0</v>
      </c>
      <c r="U30" s="202">
        <v>0.77</v>
      </c>
      <c r="V30" s="202">
        <v>1.04</v>
      </c>
      <c r="W30" s="202">
        <v>3.53</v>
      </c>
      <c r="X30" s="202">
        <v>1.56</v>
      </c>
      <c r="Y30" s="202">
        <v>0</v>
      </c>
      <c r="Z30" s="202">
        <v>58.67</v>
      </c>
      <c r="AA30" s="202">
        <v>19.96</v>
      </c>
      <c r="AB30" s="202">
        <v>0</v>
      </c>
      <c r="AC30" s="202">
        <v>0</v>
      </c>
      <c r="AD30" s="202">
        <v>9.4600000000000009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2.2000000000000002</v>
      </c>
      <c r="L31" s="202">
        <v>181.95</v>
      </c>
      <c r="M31" s="202">
        <v>1.01</v>
      </c>
      <c r="N31" s="202">
        <v>1.31</v>
      </c>
      <c r="O31" s="202">
        <v>0</v>
      </c>
      <c r="P31" s="202">
        <v>2.92</v>
      </c>
      <c r="Q31" s="202">
        <v>2.97</v>
      </c>
      <c r="R31" s="202">
        <v>3.05</v>
      </c>
      <c r="S31" s="202">
        <v>3.8</v>
      </c>
      <c r="T31" s="202">
        <v>0</v>
      </c>
      <c r="U31" s="202">
        <v>0.77</v>
      </c>
      <c r="V31" s="202">
        <v>1.04</v>
      </c>
      <c r="W31" s="202">
        <v>3.53</v>
      </c>
      <c r="X31" s="202">
        <v>1.56</v>
      </c>
      <c r="Y31" s="202">
        <v>0</v>
      </c>
      <c r="Z31" s="202">
        <v>58.67</v>
      </c>
      <c r="AA31" s="202">
        <v>19.96</v>
      </c>
      <c r="AB31" s="202">
        <v>0</v>
      </c>
      <c r="AC31" s="202">
        <v>0</v>
      </c>
      <c r="AD31" s="202">
        <v>9.4600000000000009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2.2000000000000002</v>
      </c>
      <c r="L32" s="202">
        <v>181.95</v>
      </c>
      <c r="M32" s="202">
        <v>1.01</v>
      </c>
      <c r="N32" s="202">
        <v>1.31</v>
      </c>
      <c r="O32" s="202">
        <v>0</v>
      </c>
      <c r="P32" s="202">
        <v>1.32</v>
      </c>
      <c r="Q32" s="202">
        <v>2.97</v>
      </c>
      <c r="R32" s="202">
        <v>3.05</v>
      </c>
      <c r="S32" s="202">
        <v>3.8</v>
      </c>
      <c r="T32" s="202">
        <v>0</v>
      </c>
      <c r="U32" s="202">
        <v>0.77</v>
      </c>
      <c r="V32" s="202">
        <v>1.04</v>
      </c>
      <c r="W32" s="202">
        <v>3.53</v>
      </c>
      <c r="X32" s="202">
        <v>1.56</v>
      </c>
      <c r="Y32" s="202">
        <v>0</v>
      </c>
      <c r="Z32" s="202">
        <v>58.67</v>
      </c>
      <c r="AA32" s="202">
        <v>19.96</v>
      </c>
      <c r="AB32" s="202">
        <v>0</v>
      </c>
      <c r="AC32" s="202">
        <v>0</v>
      </c>
      <c r="AD32" s="202">
        <v>9.4600000000000009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2.2000000000000002</v>
      </c>
      <c r="L33" s="202">
        <v>181.95</v>
      </c>
      <c r="M33" s="202">
        <v>1.01</v>
      </c>
      <c r="N33" s="202">
        <v>1.31</v>
      </c>
      <c r="O33" s="202">
        <v>0</v>
      </c>
      <c r="P33" s="202">
        <v>6.35</v>
      </c>
      <c r="Q33" s="202">
        <v>2.97</v>
      </c>
      <c r="R33" s="202">
        <v>3.05</v>
      </c>
      <c r="S33" s="202">
        <v>3.8</v>
      </c>
      <c r="T33" s="202">
        <v>0</v>
      </c>
      <c r="U33" s="202">
        <v>0.77</v>
      </c>
      <c r="V33" s="202">
        <v>1.04</v>
      </c>
      <c r="W33" s="202">
        <v>3.53</v>
      </c>
      <c r="X33" s="202">
        <v>1.56</v>
      </c>
      <c r="Y33" s="202">
        <v>0</v>
      </c>
      <c r="Z33" s="202">
        <v>58.67</v>
      </c>
      <c r="AA33" s="202">
        <v>19.96</v>
      </c>
      <c r="AB33" s="202">
        <v>0</v>
      </c>
      <c r="AC33" s="202">
        <v>0</v>
      </c>
      <c r="AD33" s="202">
        <v>9.4600000000000009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2.2000000000000002</v>
      </c>
      <c r="L34" s="202">
        <v>181.95</v>
      </c>
      <c r="M34" s="202">
        <v>1.01</v>
      </c>
      <c r="N34" s="202">
        <v>1.31</v>
      </c>
      <c r="O34" s="202">
        <v>0</v>
      </c>
      <c r="P34" s="202">
        <v>6.93</v>
      </c>
      <c r="Q34" s="202">
        <v>2.97</v>
      </c>
      <c r="R34" s="202">
        <v>3.05</v>
      </c>
      <c r="S34" s="202">
        <v>3.8</v>
      </c>
      <c r="T34" s="202">
        <v>0</v>
      </c>
      <c r="U34" s="202">
        <v>0.77</v>
      </c>
      <c r="V34" s="202">
        <v>1.04</v>
      </c>
      <c r="W34" s="202">
        <v>3.53</v>
      </c>
      <c r="X34" s="202">
        <v>1.56</v>
      </c>
      <c r="Y34" s="202">
        <v>0</v>
      </c>
      <c r="Z34" s="202">
        <v>58.67</v>
      </c>
      <c r="AA34" s="202">
        <v>19.96</v>
      </c>
      <c r="AB34" s="202">
        <v>0</v>
      </c>
      <c r="AC34" s="202">
        <v>0</v>
      </c>
      <c r="AD34" s="202">
        <v>9.4600000000000009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2.2000000000000002</v>
      </c>
      <c r="L35" s="202">
        <v>181.95</v>
      </c>
      <c r="M35" s="202">
        <v>1.01</v>
      </c>
      <c r="N35" s="202">
        <v>1.31</v>
      </c>
      <c r="O35" s="202">
        <v>0</v>
      </c>
      <c r="P35" s="202">
        <v>6.93</v>
      </c>
      <c r="Q35" s="202">
        <v>2.97</v>
      </c>
      <c r="R35" s="202">
        <v>3.05</v>
      </c>
      <c r="S35" s="202">
        <v>3.8</v>
      </c>
      <c r="T35" s="202">
        <v>0</v>
      </c>
      <c r="U35" s="202">
        <v>0.77</v>
      </c>
      <c r="V35" s="202">
        <v>1.04</v>
      </c>
      <c r="W35" s="202">
        <v>3.72</v>
      </c>
      <c r="X35" s="202">
        <v>1.56</v>
      </c>
      <c r="Y35" s="202">
        <v>0</v>
      </c>
      <c r="Z35" s="202">
        <v>58.67</v>
      </c>
      <c r="AA35" s="202">
        <v>19.96</v>
      </c>
      <c r="AB35" s="202">
        <v>0</v>
      </c>
      <c r="AC35" s="202">
        <v>0</v>
      </c>
      <c r="AD35" s="202">
        <v>9.4600000000000009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2.2000000000000002</v>
      </c>
      <c r="L36" s="202">
        <v>181.95</v>
      </c>
      <c r="M36" s="202">
        <v>1.01</v>
      </c>
      <c r="N36" s="202">
        <v>1.31</v>
      </c>
      <c r="O36" s="202">
        <v>0</v>
      </c>
      <c r="P36" s="202">
        <v>7.5</v>
      </c>
      <c r="Q36" s="202">
        <v>2.97</v>
      </c>
      <c r="R36" s="202">
        <v>3.05</v>
      </c>
      <c r="S36" s="202">
        <v>3.8</v>
      </c>
      <c r="T36" s="202">
        <v>0</v>
      </c>
      <c r="U36" s="202">
        <v>0.77</v>
      </c>
      <c r="V36" s="202">
        <v>1.04</v>
      </c>
      <c r="W36" s="202">
        <v>3.72</v>
      </c>
      <c r="X36" s="202">
        <v>1.56</v>
      </c>
      <c r="Y36" s="202">
        <v>0</v>
      </c>
      <c r="Z36" s="202">
        <v>58.67</v>
      </c>
      <c r="AA36" s="202">
        <v>19.96</v>
      </c>
      <c r="AB36" s="202">
        <v>0</v>
      </c>
      <c r="AC36" s="202">
        <v>0</v>
      </c>
      <c r="AD36" s="202">
        <v>9.4600000000000009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2.2000000000000002</v>
      </c>
      <c r="L37" s="202">
        <v>181.95</v>
      </c>
      <c r="M37" s="202">
        <v>1.01</v>
      </c>
      <c r="N37" s="202">
        <v>1.31</v>
      </c>
      <c r="O37" s="202">
        <v>0</v>
      </c>
      <c r="P37" s="202">
        <v>7.5</v>
      </c>
      <c r="Q37" s="202">
        <v>2.97</v>
      </c>
      <c r="R37" s="202">
        <v>3.05</v>
      </c>
      <c r="S37" s="202">
        <v>3.8</v>
      </c>
      <c r="T37" s="202">
        <v>0</v>
      </c>
      <c r="U37" s="202">
        <v>0.77</v>
      </c>
      <c r="V37" s="202">
        <v>1.04</v>
      </c>
      <c r="W37" s="202">
        <v>3.72</v>
      </c>
      <c r="X37" s="202">
        <v>1.56</v>
      </c>
      <c r="Y37" s="202">
        <v>0</v>
      </c>
      <c r="Z37" s="202">
        <v>58.67</v>
      </c>
      <c r="AA37" s="202">
        <v>19.96</v>
      </c>
      <c r="AB37" s="202">
        <v>0</v>
      </c>
      <c r="AC37" s="202">
        <v>0</v>
      </c>
      <c r="AD37" s="202">
        <v>9.4600000000000009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2.2000000000000002</v>
      </c>
      <c r="L38" s="202">
        <v>181.95</v>
      </c>
      <c r="M38" s="202">
        <v>1.01</v>
      </c>
      <c r="N38" s="202">
        <v>1.31</v>
      </c>
      <c r="O38" s="202">
        <v>0</v>
      </c>
      <c r="P38" s="202">
        <v>8.08</v>
      </c>
      <c r="Q38" s="202">
        <v>2.97</v>
      </c>
      <c r="R38" s="202">
        <v>3.05</v>
      </c>
      <c r="S38" s="202">
        <v>3.8</v>
      </c>
      <c r="T38" s="202">
        <v>0</v>
      </c>
      <c r="U38" s="202">
        <v>0.77</v>
      </c>
      <c r="V38" s="202">
        <v>3.45</v>
      </c>
      <c r="W38" s="202">
        <v>3.72</v>
      </c>
      <c r="X38" s="202">
        <v>1.56</v>
      </c>
      <c r="Y38" s="202">
        <v>0</v>
      </c>
      <c r="Z38" s="202">
        <v>58.67</v>
      </c>
      <c r="AA38" s="202">
        <v>19.96</v>
      </c>
      <c r="AB38" s="202">
        <v>0</v>
      </c>
      <c r="AC38" s="202">
        <v>0</v>
      </c>
      <c r="AD38" s="202">
        <v>9.4600000000000009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2.2000000000000002</v>
      </c>
      <c r="L39" s="202">
        <v>174.34</v>
      </c>
      <c r="M39" s="202">
        <v>1.01</v>
      </c>
      <c r="N39" s="202">
        <v>1.31</v>
      </c>
      <c r="O39" s="202">
        <v>0</v>
      </c>
      <c r="P39" s="202">
        <v>8.65</v>
      </c>
      <c r="Q39" s="202">
        <v>2.97</v>
      </c>
      <c r="R39" s="202">
        <v>3.05</v>
      </c>
      <c r="S39" s="202">
        <v>3.8</v>
      </c>
      <c r="T39" s="202">
        <v>0</v>
      </c>
      <c r="U39" s="202">
        <v>0.77</v>
      </c>
      <c r="V39" s="202">
        <v>3.45</v>
      </c>
      <c r="W39" s="202">
        <v>3.72</v>
      </c>
      <c r="X39" s="202">
        <v>1.56</v>
      </c>
      <c r="Y39" s="202">
        <v>0</v>
      </c>
      <c r="Z39" s="202">
        <v>58.67</v>
      </c>
      <c r="AA39" s="202">
        <v>19.96</v>
      </c>
      <c r="AB39" s="202">
        <v>0</v>
      </c>
      <c r="AC39" s="202">
        <v>0</v>
      </c>
      <c r="AD39" s="202">
        <v>9.4600000000000009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2.2000000000000002</v>
      </c>
      <c r="L40" s="202">
        <v>174.34</v>
      </c>
      <c r="M40" s="202">
        <v>1.01</v>
      </c>
      <c r="N40" s="202">
        <v>1.31</v>
      </c>
      <c r="O40" s="202">
        <v>0</v>
      </c>
      <c r="P40" s="202">
        <v>8.65</v>
      </c>
      <c r="Q40" s="202">
        <v>2.97</v>
      </c>
      <c r="R40" s="202">
        <v>3.05</v>
      </c>
      <c r="S40" s="202">
        <v>3.8</v>
      </c>
      <c r="T40" s="202">
        <v>0</v>
      </c>
      <c r="U40" s="202">
        <v>0.77</v>
      </c>
      <c r="V40" s="202">
        <v>3.45</v>
      </c>
      <c r="W40" s="202">
        <v>3.72</v>
      </c>
      <c r="X40" s="202">
        <v>1.56</v>
      </c>
      <c r="Y40" s="202">
        <v>0</v>
      </c>
      <c r="Z40" s="202">
        <v>58.67</v>
      </c>
      <c r="AA40" s="202">
        <v>19.96</v>
      </c>
      <c r="AB40" s="202">
        <v>0</v>
      </c>
      <c r="AC40" s="202">
        <v>0</v>
      </c>
      <c r="AD40" s="202">
        <v>9.4600000000000009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2.2000000000000002</v>
      </c>
      <c r="L41" s="202">
        <v>174.34</v>
      </c>
      <c r="M41" s="202">
        <v>1.01</v>
      </c>
      <c r="N41" s="202">
        <v>1.31</v>
      </c>
      <c r="O41" s="202">
        <v>0</v>
      </c>
      <c r="P41" s="202">
        <v>9.23</v>
      </c>
      <c r="Q41" s="202">
        <v>2.97</v>
      </c>
      <c r="R41" s="202">
        <v>3.05</v>
      </c>
      <c r="S41" s="202">
        <v>3.8</v>
      </c>
      <c r="T41" s="202">
        <v>0</v>
      </c>
      <c r="U41" s="202">
        <v>0.77</v>
      </c>
      <c r="V41" s="202">
        <v>3.45</v>
      </c>
      <c r="W41" s="202">
        <v>3.72</v>
      </c>
      <c r="X41" s="202">
        <v>1.56</v>
      </c>
      <c r="Y41" s="202">
        <v>0</v>
      </c>
      <c r="Z41" s="202">
        <v>58.67</v>
      </c>
      <c r="AA41" s="202">
        <v>19.96</v>
      </c>
      <c r="AB41" s="202">
        <v>0</v>
      </c>
      <c r="AC41" s="202">
        <v>0</v>
      </c>
      <c r="AD41" s="202">
        <v>9.4600000000000009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2.2000000000000002</v>
      </c>
      <c r="L42" s="202">
        <v>174.34</v>
      </c>
      <c r="M42" s="202">
        <v>1.01</v>
      </c>
      <c r="N42" s="202">
        <v>1.31</v>
      </c>
      <c r="O42" s="202">
        <v>0</v>
      </c>
      <c r="P42" s="202">
        <v>9.23</v>
      </c>
      <c r="Q42" s="202">
        <v>2.97</v>
      </c>
      <c r="R42" s="202">
        <v>3.05</v>
      </c>
      <c r="S42" s="202">
        <v>3.8</v>
      </c>
      <c r="T42" s="202">
        <v>0</v>
      </c>
      <c r="U42" s="202">
        <v>0.77</v>
      </c>
      <c r="V42" s="202">
        <v>3.45</v>
      </c>
      <c r="W42" s="202">
        <v>3.72</v>
      </c>
      <c r="X42" s="202">
        <v>1.56</v>
      </c>
      <c r="Y42" s="202">
        <v>0</v>
      </c>
      <c r="Z42" s="202">
        <v>58.67</v>
      </c>
      <c r="AA42" s="202">
        <v>19.96</v>
      </c>
      <c r="AB42" s="202">
        <v>0</v>
      </c>
      <c r="AC42" s="202">
        <v>0</v>
      </c>
      <c r="AD42" s="202">
        <v>9.4600000000000009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2.2000000000000002</v>
      </c>
      <c r="L43" s="202">
        <v>174.34</v>
      </c>
      <c r="M43" s="202">
        <v>1.01</v>
      </c>
      <c r="N43" s="202">
        <v>1.31</v>
      </c>
      <c r="O43" s="202">
        <v>0</v>
      </c>
      <c r="P43" s="202">
        <v>9.23</v>
      </c>
      <c r="Q43" s="202">
        <v>2.97</v>
      </c>
      <c r="R43" s="202">
        <v>3.05</v>
      </c>
      <c r="S43" s="202">
        <v>3.8</v>
      </c>
      <c r="T43" s="202">
        <v>0</v>
      </c>
      <c r="U43" s="202">
        <v>0.77</v>
      </c>
      <c r="V43" s="202">
        <v>3.45</v>
      </c>
      <c r="W43" s="202">
        <v>3.72</v>
      </c>
      <c r="X43" s="202">
        <v>1.56</v>
      </c>
      <c r="Y43" s="202">
        <v>0</v>
      </c>
      <c r="Z43" s="202">
        <v>58.67</v>
      </c>
      <c r="AA43" s="202">
        <v>19.96</v>
      </c>
      <c r="AB43" s="202">
        <v>0</v>
      </c>
      <c r="AC43" s="202">
        <v>0</v>
      </c>
      <c r="AD43" s="202">
        <v>10.01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2.2000000000000002</v>
      </c>
      <c r="L44" s="202">
        <v>174.34</v>
      </c>
      <c r="M44" s="202">
        <v>1.01</v>
      </c>
      <c r="N44" s="202">
        <v>1.31</v>
      </c>
      <c r="O44" s="202">
        <v>0</v>
      </c>
      <c r="P44" s="202">
        <v>9.23</v>
      </c>
      <c r="Q44" s="202">
        <v>2.97</v>
      </c>
      <c r="R44" s="202">
        <v>3.05</v>
      </c>
      <c r="S44" s="202">
        <v>3.8</v>
      </c>
      <c r="T44" s="202">
        <v>0</v>
      </c>
      <c r="U44" s="202">
        <v>0.77</v>
      </c>
      <c r="V44" s="202">
        <v>3.45</v>
      </c>
      <c r="W44" s="202">
        <v>3.72</v>
      </c>
      <c r="X44" s="202">
        <v>1.56</v>
      </c>
      <c r="Y44" s="202">
        <v>0</v>
      </c>
      <c r="Z44" s="202">
        <v>58.67</v>
      </c>
      <c r="AA44" s="202">
        <v>19.96</v>
      </c>
      <c r="AB44" s="202">
        <v>0</v>
      </c>
      <c r="AC44" s="202">
        <v>0</v>
      </c>
      <c r="AD44" s="202">
        <v>10.01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2.2000000000000002</v>
      </c>
      <c r="L45" s="202">
        <v>174.34</v>
      </c>
      <c r="M45" s="202">
        <v>1.01</v>
      </c>
      <c r="N45" s="202">
        <v>1.31</v>
      </c>
      <c r="O45" s="202">
        <v>0</v>
      </c>
      <c r="P45" s="202">
        <v>9.23</v>
      </c>
      <c r="Q45" s="202">
        <v>2.97</v>
      </c>
      <c r="R45" s="202">
        <v>3.05</v>
      </c>
      <c r="S45" s="202">
        <v>3.8</v>
      </c>
      <c r="T45" s="202">
        <v>0</v>
      </c>
      <c r="U45" s="202">
        <v>0.77</v>
      </c>
      <c r="V45" s="202">
        <v>3.45</v>
      </c>
      <c r="W45" s="202">
        <v>3.72</v>
      </c>
      <c r="X45" s="202">
        <v>1.56</v>
      </c>
      <c r="Y45" s="202">
        <v>0</v>
      </c>
      <c r="Z45" s="202">
        <v>58.67</v>
      </c>
      <c r="AA45" s="202">
        <v>19.96</v>
      </c>
      <c r="AB45" s="202">
        <v>0</v>
      </c>
      <c r="AC45" s="202">
        <v>0</v>
      </c>
      <c r="AD45" s="202">
        <v>10.01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2.2000000000000002</v>
      </c>
      <c r="L46" s="202">
        <v>174.34</v>
      </c>
      <c r="M46" s="202">
        <v>1.01</v>
      </c>
      <c r="N46" s="202">
        <v>1.31</v>
      </c>
      <c r="O46" s="202">
        <v>0</v>
      </c>
      <c r="P46" s="202">
        <v>9.23</v>
      </c>
      <c r="Q46" s="202">
        <v>2.97</v>
      </c>
      <c r="R46" s="202">
        <v>3.05</v>
      </c>
      <c r="S46" s="202">
        <v>3.8</v>
      </c>
      <c r="T46" s="202">
        <v>0</v>
      </c>
      <c r="U46" s="202">
        <v>0.77</v>
      </c>
      <c r="V46" s="202">
        <v>3.45</v>
      </c>
      <c r="W46" s="202">
        <v>3.72</v>
      </c>
      <c r="X46" s="202">
        <v>1.56</v>
      </c>
      <c r="Y46" s="202">
        <v>0</v>
      </c>
      <c r="Z46" s="202">
        <v>58.67</v>
      </c>
      <c r="AA46" s="202">
        <v>19.96</v>
      </c>
      <c r="AB46" s="202">
        <v>0</v>
      </c>
      <c r="AC46" s="202">
        <v>0</v>
      </c>
      <c r="AD46" s="202">
        <v>10.01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21.49</v>
      </c>
      <c r="H47" s="202">
        <v>0</v>
      </c>
      <c r="I47" s="202">
        <v>6.73</v>
      </c>
      <c r="J47" s="202">
        <v>20.51</v>
      </c>
      <c r="K47" s="202">
        <v>2.2000000000000002</v>
      </c>
      <c r="L47" s="202">
        <v>174.34</v>
      </c>
      <c r="M47" s="202">
        <v>1.01</v>
      </c>
      <c r="N47" s="202">
        <v>1.31</v>
      </c>
      <c r="O47" s="202">
        <v>0</v>
      </c>
      <c r="P47" s="202">
        <v>9.23</v>
      </c>
      <c r="Q47" s="202">
        <v>2.97</v>
      </c>
      <c r="R47" s="202">
        <v>3.05</v>
      </c>
      <c r="S47" s="202">
        <v>3.8</v>
      </c>
      <c r="T47" s="202">
        <v>0</v>
      </c>
      <c r="U47" s="202">
        <v>0.77</v>
      </c>
      <c r="V47" s="202">
        <v>3.45</v>
      </c>
      <c r="W47" s="202">
        <v>3.72</v>
      </c>
      <c r="X47" s="202">
        <v>1.56</v>
      </c>
      <c r="Y47" s="202">
        <v>0</v>
      </c>
      <c r="Z47" s="202">
        <v>58.67</v>
      </c>
      <c r="AA47" s="202">
        <v>19.96</v>
      </c>
      <c r="AB47" s="202">
        <v>0</v>
      </c>
      <c r="AC47" s="202">
        <v>0</v>
      </c>
      <c r="AD47" s="202">
        <v>10.01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21.49</v>
      </c>
      <c r="H48" s="202">
        <v>0</v>
      </c>
      <c r="I48" s="202">
        <v>6.73</v>
      </c>
      <c r="J48" s="202">
        <v>20.51</v>
      </c>
      <c r="K48" s="202">
        <v>2.2000000000000002</v>
      </c>
      <c r="L48" s="202">
        <v>174.34</v>
      </c>
      <c r="M48" s="202">
        <v>1.01</v>
      </c>
      <c r="N48" s="202">
        <v>1.31</v>
      </c>
      <c r="O48" s="202">
        <v>0</v>
      </c>
      <c r="P48" s="202">
        <v>9.23</v>
      </c>
      <c r="Q48" s="202">
        <v>2.97</v>
      </c>
      <c r="R48" s="202">
        <v>3.05</v>
      </c>
      <c r="S48" s="202">
        <v>3.8</v>
      </c>
      <c r="T48" s="202">
        <v>0</v>
      </c>
      <c r="U48" s="202">
        <v>0.77</v>
      </c>
      <c r="V48" s="202">
        <v>3.45</v>
      </c>
      <c r="W48" s="202">
        <v>3.72</v>
      </c>
      <c r="X48" s="202">
        <v>1.56</v>
      </c>
      <c r="Y48" s="202">
        <v>0</v>
      </c>
      <c r="Z48" s="202">
        <v>58.67</v>
      </c>
      <c r="AA48" s="202">
        <v>19.96</v>
      </c>
      <c r="AB48" s="202">
        <v>0</v>
      </c>
      <c r="AC48" s="202">
        <v>0</v>
      </c>
      <c r="AD48" s="202">
        <v>10.01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21.49</v>
      </c>
      <c r="H49" s="202">
        <v>0</v>
      </c>
      <c r="I49" s="202">
        <v>6.73</v>
      </c>
      <c r="J49" s="202">
        <v>20.51</v>
      </c>
      <c r="K49" s="202">
        <v>2.2000000000000002</v>
      </c>
      <c r="L49" s="202">
        <v>174.34</v>
      </c>
      <c r="M49" s="202">
        <v>1.01</v>
      </c>
      <c r="N49" s="202">
        <v>1.31</v>
      </c>
      <c r="O49" s="202">
        <v>0</v>
      </c>
      <c r="P49" s="202">
        <v>11.07</v>
      </c>
      <c r="Q49" s="202">
        <v>2.97</v>
      </c>
      <c r="R49" s="202">
        <v>3.05</v>
      </c>
      <c r="S49" s="202">
        <v>3.8</v>
      </c>
      <c r="T49" s="202">
        <v>0</v>
      </c>
      <c r="U49" s="202">
        <v>0.77</v>
      </c>
      <c r="V49" s="202">
        <v>3.45</v>
      </c>
      <c r="W49" s="202">
        <v>8.26</v>
      </c>
      <c r="X49" s="202">
        <v>19.329999999999998</v>
      </c>
      <c r="Y49" s="202">
        <v>0</v>
      </c>
      <c r="Z49" s="202">
        <v>58.67</v>
      </c>
      <c r="AA49" s="202">
        <v>19.96</v>
      </c>
      <c r="AB49" s="202">
        <v>0</v>
      </c>
      <c r="AC49" s="202">
        <v>0</v>
      </c>
      <c r="AD49" s="202">
        <v>10.01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21.49</v>
      </c>
      <c r="H50" s="202">
        <v>0</v>
      </c>
      <c r="I50" s="202">
        <v>6.73</v>
      </c>
      <c r="J50" s="202">
        <v>20.51</v>
      </c>
      <c r="K50" s="202">
        <v>2.2000000000000002</v>
      </c>
      <c r="L50" s="202">
        <v>174.34</v>
      </c>
      <c r="M50" s="202">
        <v>1.01</v>
      </c>
      <c r="N50" s="202">
        <v>1.31</v>
      </c>
      <c r="O50" s="202">
        <v>0</v>
      </c>
      <c r="P50" s="202">
        <v>12.04</v>
      </c>
      <c r="Q50" s="202">
        <v>2.97</v>
      </c>
      <c r="R50" s="202">
        <v>3.05</v>
      </c>
      <c r="S50" s="202">
        <v>3.8</v>
      </c>
      <c r="T50" s="202">
        <v>0</v>
      </c>
      <c r="U50" s="202">
        <v>0.77</v>
      </c>
      <c r="V50" s="202">
        <v>3.45</v>
      </c>
      <c r="W50" s="202">
        <v>8.26</v>
      </c>
      <c r="X50" s="202">
        <v>19.329999999999998</v>
      </c>
      <c r="Y50" s="202">
        <v>0</v>
      </c>
      <c r="Z50" s="202">
        <v>58.67</v>
      </c>
      <c r="AA50" s="202">
        <v>19.96</v>
      </c>
      <c r="AB50" s="202">
        <v>0</v>
      </c>
      <c r="AC50" s="202">
        <v>0</v>
      </c>
      <c r="AD50" s="202">
        <v>10.01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21.49</v>
      </c>
      <c r="H51" s="202">
        <v>0</v>
      </c>
      <c r="I51" s="202">
        <v>6.73</v>
      </c>
      <c r="J51" s="202">
        <v>20.18</v>
      </c>
      <c r="K51" s="202">
        <v>2.2000000000000002</v>
      </c>
      <c r="L51" s="202">
        <v>174.34</v>
      </c>
      <c r="M51" s="202">
        <v>1.01</v>
      </c>
      <c r="N51" s="202">
        <v>1.31</v>
      </c>
      <c r="O51" s="202">
        <v>0</v>
      </c>
      <c r="P51" s="202">
        <v>12.04</v>
      </c>
      <c r="Q51" s="202">
        <v>2.97</v>
      </c>
      <c r="R51" s="202">
        <v>3.05</v>
      </c>
      <c r="S51" s="202">
        <v>3.8</v>
      </c>
      <c r="T51" s="202">
        <v>0</v>
      </c>
      <c r="U51" s="202">
        <v>0.77</v>
      </c>
      <c r="V51" s="202">
        <v>3.45</v>
      </c>
      <c r="W51" s="202">
        <v>8.26</v>
      </c>
      <c r="X51" s="202">
        <v>19.329999999999998</v>
      </c>
      <c r="Y51" s="202">
        <v>0</v>
      </c>
      <c r="Z51" s="202">
        <v>58.67</v>
      </c>
      <c r="AA51" s="202">
        <v>19.96</v>
      </c>
      <c r="AB51" s="202">
        <v>0</v>
      </c>
      <c r="AC51" s="202">
        <v>0</v>
      </c>
      <c r="AD51" s="202">
        <v>10.01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19.61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21.49</v>
      </c>
      <c r="H52" s="202">
        <v>0</v>
      </c>
      <c r="I52" s="202">
        <v>6.73</v>
      </c>
      <c r="J52" s="202">
        <v>20.18</v>
      </c>
      <c r="K52" s="202">
        <v>2.2000000000000002</v>
      </c>
      <c r="L52" s="202">
        <v>174.34</v>
      </c>
      <c r="M52" s="202">
        <v>1.01</v>
      </c>
      <c r="N52" s="202">
        <v>1.31</v>
      </c>
      <c r="O52" s="202">
        <v>0</v>
      </c>
      <c r="P52" s="202">
        <v>12.04</v>
      </c>
      <c r="Q52" s="202">
        <v>2.97</v>
      </c>
      <c r="R52" s="202">
        <v>3.05</v>
      </c>
      <c r="S52" s="202">
        <v>3.8</v>
      </c>
      <c r="T52" s="202">
        <v>0</v>
      </c>
      <c r="U52" s="202">
        <v>0.77</v>
      </c>
      <c r="V52" s="202">
        <v>3.45</v>
      </c>
      <c r="W52" s="202">
        <v>8.26</v>
      </c>
      <c r="X52" s="202">
        <v>19.329999999999998</v>
      </c>
      <c r="Y52" s="202">
        <v>0</v>
      </c>
      <c r="Z52" s="202">
        <v>58.67</v>
      </c>
      <c r="AA52" s="202">
        <v>19.96</v>
      </c>
      <c r="AB52" s="202">
        <v>0</v>
      </c>
      <c r="AC52" s="202">
        <v>0</v>
      </c>
      <c r="AD52" s="202">
        <v>10.56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19.61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21.49</v>
      </c>
      <c r="H53" s="202">
        <v>0</v>
      </c>
      <c r="I53" s="202">
        <v>6.73</v>
      </c>
      <c r="J53" s="202">
        <v>20.18</v>
      </c>
      <c r="K53" s="202">
        <v>2.2000000000000002</v>
      </c>
      <c r="L53" s="202">
        <v>174.34</v>
      </c>
      <c r="M53" s="202">
        <v>1.01</v>
      </c>
      <c r="N53" s="202">
        <v>1.31</v>
      </c>
      <c r="O53" s="202">
        <v>0</v>
      </c>
      <c r="P53" s="202">
        <v>12.04</v>
      </c>
      <c r="Q53" s="202">
        <v>2.97</v>
      </c>
      <c r="R53" s="202">
        <v>3.05</v>
      </c>
      <c r="S53" s="202">
        <v>3.8</v>
      </c>
      <c r="T53" s="202">
        <v>0</v>
      </c>
      <c r="U53" s="202">
        <v>0.77</v>
      </c>
      <c r="V53" s="202">
        <v>3.45</v>
      </c>
      <c r="W53" s="202">
        <v>8.26</v>
      </c>
      <c r="X53" s="202">
        <v>19.329999999999998</v>
      </c>
      <c r="Y53" s="202">
        <v>0</v>
      </c>
      <c r="Z53" s="202">
        <v>58.67</v>
      </c>
      <c r="AA53" s="202">
        <v>19.96</v>
      </c>
      <c r="AB53" s="202">
        <v>0</v>
      </c>
      <c r="AC53" s="202">
        <v>0</v>
      </c>
      <c r="AD53" s="202">
        <v>10.56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19.61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21.49</v>
      </c>
      <c r="H54" s="202">
        <v>0</v>
      </c>
      <c r="I54" s="202">
        <v>6.73</v>
      </c>
      <c r="J54" s="202">
        <v>20.18</v>
      </c>
      <c r="K54" s="202">
        <v>2.2000000000000002</v>
      </c>
      <c r="L54" s="202">
        <v>174.34</v>
      </c>
      <c r="M54" s="202">
        <v>1.01</v>
      </c>
      <c r="N54" s="202">
        <v>1.31</v>
      </c>
      <c r="O54" s="202">
        <v>0</v>
      </c>
      <c r="P54" s="202">
        <v>12.04</v>
      </c>
      <c r="Q54" s="202">
        <v>2.97</v>
      </c>
      <c r="R54" s="202">
        <v>3.05</v>
      </c>
      <c r="S54" s="202">
        <v>3.8</v>
      </c>
      <c r="T54" s="202">
        <v>0</v>
      </c>
      <c r="U54" s="202">
        <v>0.77</v>
      </c>
      <c r="V54" s="202">
        <v>3.45</v>
      </c>
      <c r="W54" s="202">
        <v>8.26</v>
      </c>
      <c r="X54" s="202">
        <v>19.329999999999998</v>
      </c>
      <c r="Y54" s="202">
        <v>0</v>
      </c>
      <c r="Z54" s="202">
        <v>58.67</v>
      </c>
      <c r="AA54" s="202">
        <v>19.96</v>
      </c>
      <c r="AB54" s="202">
        <v>0</v>
      </c>
      <c r="AC54" s="202">
        <v>0</v>
      </c>
      <c r="AD54" s="202">
        <v>11.12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19.61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21.49</v>
      </c>
      <c r="H55" s="202">
        <v>0</v>
      </c>
      <c r="I55" s="202">
        <v>6.73</v>
      </c>
      <c r="J55" s="202">
        <v>20.18</v>
      </c>
      <c r="K55" s="202">
        <v>2.2000000000000002</v>
      </c>
      <c r="L55" s="202">
        <v>174.34</v>
      </c>
      <c r="M55" s="202">
        <v>1.01</v>
      </c>
      <c r="N55" s="202">
        <v>1.31</v>
      </c>
      <c r="O55" s="202">
        <v>0</v>
      </c>
      <c r="P55" s="202">
        <v>12.04</v>
      </c>
      <c r="Q55" s="202">
        <v>2.97</v>
      </c>
      <c r="R55" s="202">
        <v>3.05</v>
      </c>
      <c r="S55" s="202">
        <v>3.8</v>
      </c>
      <c r="T55" s="202">
        <v>0</v>
      </c>
      <c r="U55" s="202">
        <v>0.77</v>
      </c>
      <c r="V55" s="202">
        <v>3.45</v>
      </c>
      <c r="W55" s="202">
        <v>8.26</v>
      </c>
      <c r="X55" s="202">
        <v>19.329999999999998</v>
      </c>
      <c r="Y55" s="202">
        <v>0</v>
      </c>
      <c r="Z55" s="202">
        <v>58.67</v>
      </c>
      <c r="AA55" s="202">
        <v>19.96</v>
      </c>
      <c r="AB55" s="202">
        <v>0</v>
      </c>
      <c r="AC55" s="202">
        <v>0</v>
      </c>
      <c r="AD55" s="202">
        <v>11.12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21.49</v>
      </c>
      <c r="H56" s="202">
        <v>0</v>
      </c>
      <c r="I56" s="202">
        <v>6.73</v>
      </c>
      <c r="J56" s="202">
        <v>20.18</v>
      </c>
      <c r="K56" s="202">
        <v>2.2000000000000002</v>
      </c>
      <c r="L56" s="202">
        <v>174.34</v>
      </c>
      <c r="M56" s="202">
        <v>1.01</v>
      </c>
      <c r="N56" s="202">
        <v>1.31</v>
      </c>
      <c r="O56" s="202">
        <v>0</v>
      </c>
      <c r="P56" s="202">
        <v>12.04</v>
      </c>
      <c r="Q56" s="202">
        <v>2.97</v>
      </c>
      <c r="R56" s="202">
        <v>3.05</v>
      </c>
      <c r="S56" s="202">
        <v>3.8</v>
      </c>
      <c r="T56" s="202">
        <v>0</v>
      </c>
      <c r="U56" s="202">
        <v>0.77</v>
      </c>
      <c r="V56" s="202">
        <v>3.45</v>
      </c>
      <c r="W56" s="202">
        <v>8.26</v>
      </c>
      <c r="X56" s="202">
        <v>19.329999999999998</v>
      </c>
      <c r="Y56" s="202">
        <v>0</v>
      </c>
      <c r="Z56" s="202">
        <v>58.67</v>
      </c>
      <c r="AA56" s="202">
        <v>19.96</v>
      </c>
      <c r="AB56" s="202">
        <v>0</v>
      </c>
      <c r="AC56" s="202">
        <v>0</v>
      </c>
      <c r="AD56" s="202">
        <v>11.12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21.49</v>
      </c>
      <c r="H57" s="202">
        <v>0</v>
      </c>
      <c r="I57" s="202">
        <v>6.73</v>
      </c>
      <c r="J57" s="202">
        <v>20.18</v>
      </c>
      <c r="K57" s="202">
        <v>2.2000000000000002</v>
      </c>
      <c r="L57" s="202">
        <v>174.34</v>
      </c>
      <c r="M57" s="202">
        <v>1.01</v>
      </c>
      <c r="N57" s="202">
        <v>1.31</v>
      </c>
      <c r="O57" s="202">
        <v>0</v>
      </c>
      <c r="P57" s="202">
        <v>12.04</v>
      </c>
      <c r="Q57" s="202">
        <v>2.97</v>
      </c>
      <c r="R57" s="202">
        <v>3.05</v>
      </c>
      <c r="S57" s="202">
        <v>3.8</v>
      </c>
      <c r="T57" s="202">
        <v>0</v>
      </c>
      <c r="U57" s="202">
        <v>0.77</v>
      </c>
      <c r="V57" s="202">
        <v>3.45</v>
      </c>
      <c r="W57" s="202">
        <v>8.26</v>
      </c>
      <c r="X57" s="202">
        <v>19.329999999999998</v>
      </c>
      <c r="Y57" s="202">
        <v>0</v>
      </c>
      <c r="Z57" s="202">
        <v>58.67</v>
      </c>
      <c r="AA57" s="202">
        <v>19.96</v>
      </c>
      <c r="AB57" s="202">
        <v>0</v>
      </c>
      <c r="AC57" s="202">
        <v>0</v>
      </c>
      <c r="AD57" s="202">
        <v>11.12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21.49</v>
      </c>
      <c r="H58" s="202">
        <v>0</v>
      </c>
      <c r="I58" s="202">
        <v>6.73</v>
      </c>
      <c r="J58" s="202">
        <v>20.18</v>
      </c>
      <c r="K58" s="202">
        <v>2.2000000000000002</v>
      </c>
      <c r="L58" s="202">
        <v>174.34</v>
      </c>
      <c r="M58" s="202">
        <v>1.01</v>
      </c>
      <c r="N58" s="202">
        <v>1.31</v>
      </c>
      <c r="O58" s="202">
        <v>0</v>
      </c>
      <c r="P58" s="202">
        <v>12.04</v>
      </c>
      <c r="Q58" s="202">
        <v>2.97</v>
      </c>
      <c r="R58" s="202">
        <v>3.05</v>
      </c>
      <c r="S58" s="202">
        <v>3.8</v>
      </c>
      <c r="T58" s="202">
        <v>0</v>
      </c>
      <c r="U58" s="202">
        <v>0.77</v>
      </c>
      <c r="V58" s="202">
        <v>3.45</v>
      </c>
      <c r="W58" s="202">
        <v>8.26</v>
      </c>
      <c r="X58" s="202">
        <v>19.329999999999998</v>
      </c>
      <c r="Y58" s="202">
        <v>0</v>
      </c>
      <c r="Z58" s="202">
        <v>58.67</v>
      </c>
      <c r="AA58" s="202">
        <v>19.96</v>
      </c>
      <c r="AB58" s="202">
        <v>0</v>
      </c>
      <c r="AC58" s="202">
        <v>0</v>
      </c>
      <c r="AD58" s="202">
        <v>11.12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21.49</v>
      </c>
      <c r="H59" s="202">
        <v>0</v>
      </c>
      <c r="I59" s="202">
        <v>6.73</v>
      </c>
      <c r="J59" s="202">
        <v>20.18</v>
      </c>
      <c r="K59" s="202">
        <v>2.2000000000000002</v>
      </c>
      <c r="L59" s="202">
        <v>174.34</v>
      </c>
      <c r="M59" s="202">
        <v>1.01</v>
      </c>
      <c r="N59" s="202">
        <v>1.31</v>
      </c>
      <c r="O59" s="202">
        <v>0</v>
      </c>
      <c r="P59" s="202">
        <v>12.04</v>
      </c>
      <c r="Q59" s="202">
        <v>0.23</v>
      </c>
      <c r="R59" s="202">
        <v>0.23</v>
      </c>
      <c r="S59" s="202">
        <v>0.48</v>
      </c>
      <c r="T59" s="202">
        <v>0</v>
      </c>
      <c r="U59" s="202">
        <v>0.77</v>
      </c>
      <c r="V59" s="202">
        <v>1.07</v>
      </c>
      <c r="W59" s="202">
        <v>3.72</v>
      </c>
      <c r="X59" s="202">
        <v>1.56</v>
      </c>
      <c r="Y59" s="202">
        <v>0</v>
      </c>
      <c r="Z59" s="202">
        <v>58.67</v>
      </c>
      <c r="AA59" s="202">
        <v>0.99</v>
      </c>
      <c r="AB59" s="202">
        <v>0</v>
      </c>
      <c r="AC59" s="202">
        <v>0</v>
      </c>
      <c r="AD59" s="202">
        <v>11.12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19.61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21.49</v>
      </c>
      <c r="H60" s="202">
        <v>0</v>
      </c>
      <c r="I60" s="202">
        <v>6.73</v>
      </c>
      <c r="J60" s="202">
        <v>20.18</v>
      </c>
      <c r="K60" s="202">
        <v>2.2000000000000002</v>
      </c>
      <c r="L60" s="202">
        <v>174.34</v>
      </c>
      <c r="M60" s="202">
        <v>1.01</v>
      </c>
      <c r="N60" s="202">
        <v>1.31</v>
      </c>
      <c r="O60" s="202">
        <v>0</v>
      </c>
      <c r="P60" s="202">
        <v>12.04</v>
      </c>
      <c r="Q60" s="202">
        <v>2.97</v>
      </c>
      <c r="R60" s="202">
        <v>3.05</v>
      </c>
      <c r="S60" s="202">
        <v>3.8</v>
      </c>
      <c r="T60" s="202">
        <v>0</v>
      </c>
      <c r="U60" s="202">
        <v>0.77</v>
      </c>
      <c r="V60" s="202">
        <v>1.04</v>
      </c>
      <c r="W60" s="202">
        <v>3.72</v>
      </c>
      <c r="X60" s="202">
        <v>1.56</v>
      </c>
      <c r="Y60" s="202">
        <v>0</v>
      </c>
      <c r="Z60" s="202">
        <v>58.67</v>
      </c>
      <c r="AA60" s="202">
        <v>0.99</v>
      </c>
      <c r="AB60" s="202">
        <v>0</v>
      </c>
      <c r="AC60" s="202">
        <v>0</v>
      </c>
      <c r="AD60" s="202">
        <v>11.12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19.61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21.49</v>
      </c>
      <c r="H61" s="202">
        <v>0</v>
      </c>
      <c r="I61" s="202">
        <v>6.73</v>
      </c>
      <c r="J61" s="202">
        <v>20.18</v>
      </c>
      <c r="K61" s="202">
        <v>2.2000000000000002</v>
      </c>
      <c r="L61" s="202">
        <v>174.34</v>
      </c>
      <c r="M61" s="202">
        <v>1.01</v>
      </c>
      <c r="N61" s="202">
        <v>1.31</v>
      </c>
      <c r="O61" s="202">
        <v>0</v>
      </c>
      <c r="P61" s="202">
        <v>12.04</v>
      </c>
      <c r="Q61" s="202">
        <v>2.97</v>
      </c>
      <c r="R61" s="202">
        <v>3.05</v>
      </c>
      <c r="S61" s="202">
        <v>3.8</v>
      </c>
      <c r="T61" s="202">
        <v>0</v>
      </c>
      <c r="U61" s="202">
        <v>0.77</v>
      </c>
      <c r="V61" s="202">
        <v>3.45</v>
      </c>
      <c r="W61" s="202">
        <v>3.72</v>
      </c>
      <c r="X61" s="202">
        <v>1.56</v>
      </c>
      <c r="Y61" s="202">
        <v>0</v>
      </c>
      <c r="Z61" s="202">
        <v>58.67</v>
      </c>
      <c r="AA61" s="202">
        <v>19.96</v>
      </c>
      <c r="AB61" s="202">
        <v>0</v>
      </c>
      <c r="AC61" s="202">
        <v>0</v>
      </c>
      <c r="AD61" s="202">
        <v>11.12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19.61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21.49</v>
      </c>
      <c r="H62" s="202">
        <v>0</v>
      </c>
      <c r="I62" s="202">
        <v>6.73</v>
      </c>
      <c r="J62" s="202">
        <v>20.18</v>
      </c>
      <c r="K62" s="202">
        <v>2.2000000000000002</v>
      </c>
      <c r="L62" s="202">
        <v>174.34</v>
      </c>
      <c r="M62" s="202">
        <v>1.01</v>
      </c>
      <c r="N62" s="202">
        <v>1.31</v>
      </c>
      <c r="O62" s="202">
        <v>0</v>
      </c>
      <c r="P62" s="202">
        <v>12.04</v>
      </c>
      <c r="Q62" s="202">
        <v>2.97</v>
      </c>
      <c r="R62" s="202">
        <v>3.05</v>
      </c>
      <c r="S62" s="202">
        <v>3.8</v>
      </c>
      <c r="T62" s="202">
        <v>0</v>
      </c>
      <c r="U62" s="202">
        <v>0.77</v>
      </c>
      <c r="V62" s="202">
        <v>3.45</v>
      </c>
      <c r="W62" s="202">
        <v>3.72</v>
      </c>
      <c r="X62" s="202">
        <v>1.56</v>
      </c>
      <c r="Y62" s="202">
        <v>0</v>
      </c>
      <c r="Z62" s="202">
        <v>58.67</v>
      </c>
      <c r="AA62" s="202">
        <v>19.96</v>
      </c>
      <c r="AB62" s="202">
        <v>0</v>
      </c>
      <c r="AC62" s="202">
        <v>0</v>
      </c>
      <c r="AD62" s="202">
        <v>11.12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19.61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21.49</v>
      </c>
      <c r="H63" s="202">
        <v>0</v>
      </c>
      <c r="I63" s="202">
        <v>6.73</v>
      </c>
      <c r="J63" s="202">
        <v>20.18</v>
      </c>
      <c r="K63" s="202">
        <v>2.2000000000000002</v>
      </c>
      <c r="L63" s="202">
        <v>174.34</v>
      </c>
      <c r="M63" s="202">
        <v>1.01</v>
      </c>
      <c r="N63" s="202">
        <v>1.31</v>
      </c>
      <c r="O63" s="202">
        <v>0</v>
      </c>
      <c r="P63" s="202">
        <v>12.04</v>
      </c>
      <c r="Q63" s="202">
        <v>2.97</v>
      </c>
      <c r="R63" s="202">
        <v>3.05</v>
      </c>
      <c r="S63" s="202">
        <v>3.8</v>
      </c>
      <c r="T63" s="202">
        <v>0</v>
      </c>
      <c r="U63" s="202">
        <v>0.77</v>
      </c>
      <c r="V63" s="202">
        <v>3.45</v>
      </c>
      <c r="W63" s="202">
        <v>3.72</v>
      </c>
      <c r="X63" s="202">
        <v>1.56</v>
      </c>
      <c r="Y63" s="202">
        <v>0</v>
      </c>
      <c r="Z63" s="202">
        <v>58.67</v>
      </c>
      <c r="AA63" s="202">
        <v>19.96</v>
      </c>
      <c r="AB63" s="202">
        <v>0</v>
      </c>
      <c r="AC63" s="202">
        <v>0</v>
      </c>
      <c r="AD63" s="202">
        <v>11.12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19.61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21.49</v>
      </c>
      <c r="H64" s="202">
        <v>0</v>
      </c>
      <c r="I64" s="202">
        <v>6.73</v>
      </c>
      <c r="J64" s="202">
        <v>20.18</v>
      </c>
      <c r="K64" s="202">
        <v>2.2000000000000002</v>
      </c>
      <c r="L64" s="202">
        <v>174.34</v>
      </c>
      <c r="M64" s="202">
        <v>1.01</v>
      </c>
      <c r="N64" s="202">
        <v>1.31</v>
      </c>
      <c r="O64" s="202">
        <v>0</v>
      </c>
      <c r="P64" s="202">
        <v>12.04</v>
      </c>
      <c r="Q64" s="202">
        <v>0.23</v>
      </c>
      <c r="R64" s="202">
        <v>0.23</v>
      </c>
      <c r="S64" s="202">
        <v>0.28999999999999998</v>
      </c>
      <c r="T64" s="202">
        <v>0</v>
      </c>
      <c r="U64" s="202">
        <v>0.77</v>
      </c>
      <c r="V64" s="202">
        <v>1.04</v>
      </c>
      <c r="W64" s="202">
        <v>3.72</v>
      </c>
      <c r="X64" s="202">
        <v>1.56</v>
      </c>
      <c r="Y64" s="202">
        <v>0</v>
      </c>
      <c r="Z64" s="202">
        <v>5</v>
      </c>
      <c r="AA64" s="202">
        <v>0.99</v>
      </c>
      <c r="AB64" s="202">
        <v>0</v>
      </c>
      <c r="AC64" s="202">
        <v>0</v>
      </c>
      <c r="AD64" s="202">
        <v>11.12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19.61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21.49</v>
      </c>
      <c r="H65" s="202">
        <v>0</v>
      </c>
      <c r="I65" s="202">
        <v>6.73</v>
      </c>
      <c r="J65" s="202">
        <v>20.18</v>
      </c>
      <c r="K65" s="202">
        <v>2.2000000000000002</v>
      </c>
      <c r="L65" s="202">
        <v>146.34</v>
      </c>
      <c r="M65" s="202">
        <v>1.01</v>
      </c>
      <c r="N65" s="202">
        <v>1.31</v>
      </c>
      <c r="O65" s="202">
        <v>0</v>
      </c>
      <c r="P65" s="202">
        <v>12.04</v>
      </c>
      <c r="Q65" s="202">
        <v>0.23</v>
      </c>
      <c r="R65" s="202">
        <v>0.23</v>
      </c>
      <c r="S65" s="202">
        <v>0.28999999999999998</v>
      </c>
      <c r="T65" s="202">
        <v>0</v>
      </c>
      <c r="U65" s="202">
        <v>0.77</v>
      </c>
      <c r="V65" s="202">
        <v>1.04</v>
      </c>
      <c r="W65" s="202">
        <v>3.72</v>
      </c>
      <c r="X65" s="202">
        <v>1.56</v>
      </c>
      <c r="Y65" s="202">
        <v>0</v>
      </c>
      <c r="Z65" s="202">
        <v>2.8</v>
      </c>
      <c r="AA65" s="202">
        <v>0.99</v>
      </c>
      <c r="AB65" s="202">
        <v>0</v>
      </c>
      <c r="AC65" s="202">
        <v>0</v>
      </c>
      <c r="AD65" s="202">
        <v>11.12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19.61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21.49</v>
      </c>
      <c r="H66" s="202">
        <v>0</v>
      </c>
      <c r="I66" s="202">
        <v>6.73</v>
      </c>
      <c r="J66" s="202">
        <v>20.18</v>
      </c>
      <c r="K66" s="202">
        <v>2.2000000000000002</v>
      </c>
      <c r="L66" s="202">
        <v>86.34</v>
      </c>
      <c r="M66" s="202">
        <v>1.01</v>
      </c>
      <c r="N66" s="202">
        <v>1.31</v>
      </c>
      <c r="O66" s="202">
        <v>0</v>
      </c>
      <c r="P66" s="202">
        <v>12.04</v>
      </c>
      <c r="Q66" s="202">
        <v>0.23</v>
      </c>
      <c r="R66" s="202">
        <v>0.23</v>
      </c>
      <c r="S66" s="202">
        <v>0.28999999999999998</v>
      </c>
      <c r="T66" s="202">
        <v>0</v>
      </c>
      <c r="U66" s="202">
        <v>0.77</v>
      </c>
      <c r="V66" s="202">
        <v>1.04</v>
      </c>
      <c r="W66" s="202">
        <v>3.72</v>
      </c>
      <c r="X66" s="202">
        <v>1.56</v>
      </c>
      <c r="Y66" s="202">
        <v>0</v>
      </c>
      <c r="Z66" s="202">
        <v>2.8</v>
      </c>
      <c r="AA66" s="202">
        <v>0.99</v>
      </c>
      <c r="AB66" s="202">
        <v>0</v>
      </c>
      <c r="AC66" s="202">
        <v>0</v>
      </c>
      <c r="AD66" s="202">
        <v>11.12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19.61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21.49</v>
      </c>
      <c r="H67" s="202">
        <v>0</v>
      </c>
      <c r="I67" s="202">
        <v>6.73</v>
      </c>
      <c r="J67" s="202">
        <v>20.18</v>
      </c>
      <c r="K67" s="202">
        <v>2.2000000000000002</v>
      </c>
      <c r="L67" s="202">
        <v>26.34</v>
      </c>
      <c r="M67" s="202">
        <v>1.01</v>
      </c>
      <c r="N67" s="202">
        <v>1.31</v>
      </c>
      <c r="O67" s="202">
        <v>0</v>
      </c>
      <c r="P67" s="202">
        <v>12.04</v>
      </c>
      <c r="Q67" s="202">
        <v>0.23</v>
      </c>
      <c r="R67" s="202">
        <v>0.23</v>
      </c>
      <c r="S67" s="202">
        <v>0.28999999999999998</v>
      </c>
      <c r="T67" s="202">
        <v>0</v>
      </c>
      <c r="U67" s="202">
        <v>0.77</v>
      </c>
      <c r="V67" s="202">
        <v>1.04</v>
      </c>
      <c r="W67" s="202">
        <v>3.72</v>
      </c>
      <c r="X67" s="202">
        <v>1.56</v>
      </c>
      <c r="Y67" s="202">
        <v>0</v>
      </c>
      <c r="Z67" s="202">
        <v>2.8</v>
      </c>
      <c r="AA67" s="202">
        <v>0.99</v>
      </c>
      <c r="AB67" s="202">
        <v>0</v>
      </c>
      <c r="AC67" s="202">
        <v>0</v>
      </c>
      <c r="AD67" s="202">
        <v>11.12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19.61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21.49</v>
      </c>
      <c r="H68" s="202">
        <v>0</v>
      </c>
      <c r="I68" s="202">
        <v>6.73</v>
      </c>
      <c r="J68" s="202">
        <v>20.18</v>
      </c>
      <c r="K68" s="202">
        <v>2.2000000000000002</v>
      </c>
      <c r="L68" s="202">
        <v>14.02</v>
      </c>
      <c r="M68" s="202">
        <v>1.01</v>
      </c>
      <c r="N68" s="202">
        <v>1.31</v>
      </c>
      <c r="O68" s="202">
        <v>0</v>
      </c>
      <c r="P68" s="202">
        <v>12.04</v>
      </c>
      <c r="Q68" s="202">
        <v>0.23</v>
      </c>
      <c r="R68" s="202">
        <v>0.23</v>
      </c>
      <c r="S68" s="202">
        <v>0.28999999999999998</v>
      </c>
      <c r="T68" s="202">
        <v>0</v>
      </c>
      <c r="U68" s="202">
        <v>0.77</v>
      </c>
      <c r="V68" s="202">
        <v>1.04</v>
      </c>
      <c r="W68" s="202">
        <v>3.72</v>
      </c>
      <c r="X68" s="202">
        <v>1.56</v>
      </c>
      <c r="Y68" s="202">
        <v>0</v>
      </c>
      <c r="Z68" s="202">
        <v>2.8</v>
      </c>
      <c r="AA68" s="202">
        <v>0.99</v>
      </c>
      <c r="AB68" s="202">
        <v>0</v>
      </c>
      <c r="AC68" s="202">
        <v>0</v>
      </c>
      <c r="AD68" s="202">
        <v>11.12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19.61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21.49</v>
      </c>
      <c r="H69" s="202">
        <v>0</v>
      </c>
      <c r="I69" s="202">
        <v>6.73</v>
      </c>
      <c r="J69" s="202">
        <v>20.18</v>
      </c>
      <c r="K69" s="202">
        <v>0.17</v>
      </c>
      <c r="L69" s="202">
        <v>14.02</v>
      </c>
      <c r="M69" s="202">
        <v>1.01</v>
      </c>
      <c r="N69" s="202">
        <v>1.31</v>
      </c>
      <c r="O69" s="202">
        <v>0</v>
      </c>
      <c r="P69" s="202">
        <v>12.04</v>
      </c>
      <c r="Q69" s="202">
        <v>0.23</v>
      </c>
      <c r="R69" s="202">
        <v>0.23</v>
      </c>
      <c r="S69" s="202">
        <v>0.28999999999999998</v>
      </c>
      <c r="T69" s="202">
        <v>0</v>
      </c>
      <c r="U69" s="202">
        <v>0.77</v>
      </c>
      <c r="V69" s="202">
        <v>1.04</v>
      </c>
      <c r="W69" s="202">
        <v>3.72</v>
      </c>
      <c r="X69" s="202">
        <v>1.56</v>
      </c>
      <c r="Y69" s="202">
        <v>0</v>
      </c>
      <c r="Z69" s="202">
        <v>2.8</v>
      </c>
      <c r="AA69" s="202">
        <v>0.99</v>
      </c>
      <c r="AB69" s="202">
        <v>0</v>
      </c>
      <c r="AC69" s="202">
        <v>0</v>
      </c>
      <c r="AD69" s="202">
        <v>11.12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19.61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21.49</v>
      </c>
      <c r="H70" s="202">
        <v>0</v>
      </c>
      <c r="I70" s="202">
        <v>6.73</v>
      </c>
      <c r="J70" s="202">
        <v>20.18</v>
      </c>
      <c r="K70" s="202">
        <v>0.17</v>
      </c>
      <c r="L70" s="202">
        <v>14.02</v>
      </c>
      <c r="M70" s="202">
        <v>1.01</v>
      </c>
      <c r="N70" s="202">
        <v>1.31</v>
      </c>
      <c r="O70" s="202">
        <v>0</v>
      </c>
      <c r="P70" s="202">
        <v>12.04</v>
      </c>
      <c r="Q70" s="202">
        <v>0.23</v>
      </c>
      <c r="R70" s="202">
        <v>0.23</v>
      </c>
      <c r="S70" s="202">
        <v>0.28999999999999998</v>
      </c>
      <c r="T70" s="202">
        <v>0</v>
      </c>
      <c r="U70" s="202">
        <v>0.77</v>
      </c>
      <c r="V70" s="202">
        <v>1.04</v>
      </c>
      <c r="W70" s="202">
        <v>3.72</v>
      </c>
      <c r="X70" s="202">
        <v>1.56</v>
      </c>
      <c r="Y70" s="202">
        <v>0</v>
      </c>
      <c r="Z70" s="202">
        <v>2.8</v>
      </c>
      <c r="AA70" s="202">
        <v>0.99</v>
      </c>
      <c r="AB70" s="202">
        <v>0</v>
      </c>
      <c r="AC70" s="202">
        <v>0</v>
      </c>
      <c r="AD70" s="202">
        <v>11.12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19.61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21.49</v>
      </c>
      <c r="H71" s="202">
        <v>0</v>
      </c>
      <c r="I71" s="202">
        <v>6.73</v>
      </c>
      <c r="J71" s="202">
        <v>20.18</v>
      </c>
      <c r="K71" s="202">
        <v>0.17</v>
      </c>
      <c r="L71" s="202">
        <v>14.02</v>
      </c>
      <c r="M71" s="202">
        <v>1.01</v>
      </c>
      <c r="N71" s="202">
        <v>1.31</v>
      </c>
      <c r="O71" s="202">
        <v>0</v>
      </c>
      <c r="P71" s="202">
        <v>12.04</v>
      </c>
      <c r="Q71" s="202">
        <v>0.23</v>
      </c>
      <c r="R71" s="202">
        <v>0.23</v>
      </c>
      <c r="S71" s="202">
        <v>0.28999999999999998</v>
      </c>
      <c r="T71" s="202">
        <v>0</v>
      </c>
      <c r="U71" s="202">
        <v>0.77</v>
      </c>
      <c r="V71" s="202">
        <v>1.04</v>
      </c>
      <c r="W71" s="202">
        <v>3.72</v>
      </c>
      <c r="X71" s="202">
        <v>1.56</v>
      </c>
      <c r="Y71" s="202">
        <v>0</v>
      </c>
      <c r="Z71" s="202">
        <v>2.8</v>
      </c>
      <c r="AA71" s="202">
        <v>0.99</v>
      </c>
      <c r="AB71" s="202">
        <v>0</v>
      </c>
      <c r="AC71" s="202">
        <v>0</v>
      </c>
      <c r="AD71" s="202">
        <v>11.12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2.1800000000000002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21.49</v>
      </c>
      <c r="H72" s="202">
        <v>0</v>
      </c>
      <c r="I72" s="202">
        <v>6.73</v>
      </c>
      <c r="J72" s="202">
        <v>20.18</v>
      </c>
      <c r="K72" s="202">
        <v>0.17</v>
      </c>
      <c r="L72" s="202">
        <v>14.02</v>
      </c>
      <c r="M72" s="202">
        <v>1.01</v>
      </c>
      <c r="N72" s="202">
        <v>1.31</v>
      </c>
      <c r="O72" s="202">
        <v>0</v>
      </c>
      <c r="P72" s="202">
        <v>12.04</v>
      </c>
      <c r="Q72" s="202">
        <v>0.23</v>
      </c>
      <c r="R72" s="202">
        <v>0.23</v>
      </c>
      <c r="S72" s="202">
        <v>0.28999999999999998</v>
      </c>
      <c r="T72" s="202">
        <v>0</v>
      </c>
      <c r="U72" s="202">
        <v>0.77</v>
      </c>
      <c r="V72" s="202">
        <v>1.04</v>
      </c>
      <c r="W72" s="202">
        <v>3.72</v>
      </c>
      <c r="X72" s="202">
        <v>1.56</v>
      </c>
      <c r="Y72" s="202">
        <v>0</v>
      </c>
      <c r="Z72" s="202">
        <v>2.8</v>
      </c>
      <c r="AA72" s="202">
        <v>0.99</v>
      </c>
      <c r="AB72" s="202">
        <v>0</v>
      </c>
      <c r="AC72" s="202">
        <v>0</v>
      </c>
      <c r="AD72" s="202">
        <v>11.12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2.1800000000000002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21.49</v>
      </c>
      <c r="H73" s="202">
        <v>0</v>
      </c>
      <c r="I73" s="202">
        <v>6.73</v>
      </c>
      <c r="J73" s="202">
        <v>20.18</v>
      </c>
      <c r="K73" s="202">
        <v>0.17</v>
      </c>
      <c r="L73" s="202">
        <v>14.02</v>
      </c>
      <c r="M73" s="202">
        <v>1.01</v>
      </c>
      <c r="N73" s="202">
        <v>1.31</v>
      </c>
      <c r="O73" s="202">
        <v>0</v>
      </c>
      <c r="P73" s="202">
        <v>12.04</v>
      </c>
      <c r="Q73" s="202">
        <v>0.23</v>
      </c>
      <c r="R73" s="202">
        <v>0.23</v>
      </c>
      <c r="S73" s="202">
        <v>0.28999999999999998</v>
      </c>
      <c r="T73" s="202">
        <v>0</v>
      </c>
      <c r="U73" s="202">
        <v>0.77</v>
      </c>
      <c r="V73" s="202">
        <v>1.04</v>
      </c>
      <c r="W73" s="202">
        <v>3.72</v>
      </c>
      <c r="X73" s="202">
        <v>1.56</v>
      </c>
      <c r="Y73" s="202">
        <v>0</v>
      </c>
      <c r="Z73" s="202">
        <v>2.8</v>
      </c>
      <c r="AA73" s="202">
        <v>0.99</v>
      </c>
      <c r="AB73" s="202">
        <v>0</v>
      </c>
      <c r="AC73" s="202">
        <v>0</v>
      </c>
      <c r="AD73" s="202">
        <v>10.56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2.1800000000000002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21.49</v>
      </c>
      <c r="H74" s="202">
        <v>0</v>
      </c>
      <c r="I74" s="202">
        <v>6.73</v>
      </c>
      <c r="J74" s="202">
        <v>20.18</v>
      </c>
      <c r="K74" s="202">
        <v>0.17</v>
      </c>
      <c r="L74" s="202">
        <v>14.02</v>
      </c>
      <c r="M74" s="202">
        <v>1.01</v>
      </c>
      <c r="N74" s="202">
        <v>1.31</v>
      </c>
      <c r="O74" s="202">
        <v>0</v>
      </c>
      <c r="P74" s="202">
        <v>12.04</v>
      </c>
      <c r="Q74" s="202">
        <v>0.23</v>
      </c>
      <c r="R74" s="202">
        <v>0.23</v>
      </c>
      <c r="S74" s="202">
        <v>0.28999999999999998</v>
      </c>
      <c r="T74" s="202">
        <v>0</v>
      </c>
      <c r="U74" s="202">
        <v>0.77</v>
      </c>
      <c r="V74" s="202">
        <v>1.04</v>
      </c>
      <c r="W74" s="202">
        <v>3.72</v>
      </c>
      <c r="X74" s="202">
        <v>1.56</v>
      </c>
      <c r="Y74" s="202">
        <v>0</v>
      </c>
      <c r="Z74" s="202">
        <v>2.8</v>
      </c>
      <c r="AA74" s="202">
        <v>0.99</v>
      </c>
      <c r="AB74" s="202">
        <v>0</v>
      </c>
      <c r="AC74" s="202">
        <v>0</v>
      </c>
      <c r="AD74" s="202">
        <v>10.56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2.1800000000000002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21.49</v>
      </c>
      <c r="H75" s="202">
        <v>0</v>
      </c>
      <c r="I75" s="202">
        <v>6.73</v>
      </c>
      <c r="J75" s="202">
        <v>20.18</v>
      </c>
      <c r="K75" s="202">
        <v>0.17</v>
      </c>
      <c r="L75" s="202">
        <v>14.02</v>
      </c>
      <c r="M75" s="202">
        <v>1.01</v>
      </c>
      <c r="N75" s="202">
        <v>1.31</v>
      </c>
      <c r="O75" s="202">
        <v>0</v>
      </c>
      <c r="P75" s="202">
        <v>12.04</v>
      </c>
      <c r="Q75" s="202">
        <v>0.23</v>
      </c>
      <c r="R75" s="202">
        <v>0.23</v>
      </c>
      <c r="S75" s="202">
        <v>0.28999999999999998</v>
      </c>
      <c r="T75" s="202">
        <v>0</v>
      </c>
      <c r="U75" s="202">
        <v>0.77</v>
      </c>
      <c r="V75" s="202">
        <v>1.04</v>
      </c>
      <c r="W75" s="202">
        <v>3.72</v>
      </c>
      <c r="X75" s="202">
        <v>1.56</v>
      </c>
      <c r="Y75" s="202">
        <v>0</v>
      </c>
      <c r="Z75" s="202">
        <v>2.8</v>
      </c>
      <c r="AA75" s="202">
        <v>0.99</v>
      </c>
      <c r="AB75" s="202">
        <v>0</v>
      </c>
      <c r="AC75" s="202">
        <v>0</v>
      </c>
      <c r="AD75" s="202">
        <v>10.56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1.0900000000000001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21.49</v>
      </c>
      <c r="H76" s="202">
        <v>0</v>
      </c>
      <c r="I76" s="202">
        <v>6.73</v>
      </c>
      <c r="J76" s="202">
        <v>20.18</v>
      </c>
      <c r="K76" s="202">
        <v>0.17</v>
      </c>
      <c r="L76" s="202">
        <v>14.02</v>
      </c>
      <c r="M76" s="202">
        <v>1.01</v>
      </c>
      <c r="N76" s="202">
        <v>1.31</v>
      </c>
      <c r="O76" s="202">
        <v>0</v>
      </c>
      <c r="P76" s="202">
        <v>12.04</v>
      </c>
      <c r="Q76" s="202">
        <v>0.23</v>
      </c>
      <c r="R76" s="202">
        <v>0.23</v>
      </c>
      <c r="S76" s="202">
        <v>0.28999999999999998</v>
      </c>
      <c r="T76" s="202">
        <v>0</v>
      </c>
      <c r="U76" s="202">
        <v>0.77</v>
      </c>
      <c r="V76" s="202">
        <v>1.04</v>
      </c>
      <c r="W76" s="202">
        <v>3.72</v>
      </c>
      <c r="X76" s="202">
        <v>1.56</v>
      </c>
      <c r="Y76" s="202">
        <v>0</v>
      </c>
      <c r="Z76" s="202">
        <v>2.8</v>
      </c>
      <c r="AA76" s="202">
        <v>0.99</v>
      </c>
      <c r="AB76" s="202">
        <v>0</v>
      </c>
      <c r="AC76" s="202">
        <v>0</v>
      </c>
      <c r="AD76" s="202">
        <v>10.56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1.0900000000000001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21.49</v>
      </c>
      <c r="H77" s="202">
        <v>0</v>
      </c>
      <c r="I77" s="202">
        <v>6.73</v>
      </c>
      <c r="J77" s="202">
        <v>20.18</v>
      </c>
      <c r="K77" s="202">
        <v>0.17</v>
      </c>
      <c r="L77" s="202">
        <v>14.02</v>
      </c>
      <c r="M77" s="202">
        <v>1.01</v>
      </c>
      <c r="N77" s="202">
        <v>1.31</v>
      </c>
      <c r="O77" s="202">
        <v>0</v>
      </c>
      <c r="P77" s="202">
        <v>12.04</v>
      </c>
      <c r="Q77" s="202">
        <v>0.23</v>
      </c>
      <c r="R77" s="202">
        <v>0.23</v>
      </c>
      <c r="S77" s="202">
        <v>0.28999999999999998</v>
      </c>
      <c r="T77" s="202">
        <v>0</v>
      </c>
      <c r="U77" s="202">
        <v>0.77</v>
      </c>
      <c r="V77" s="202">
        <v>1.04</v>
      </c>
      <c r="W77" s="202">
        <v>3.72</v>
      </c>
      <c r="X77" s="202">
        <v>1.56</v>
      </c>
      <c r="Y77" s="202">
        <v>0</v>
      </c>
      <c r="Z77" s="202">
        <v>2.8</v>
      </c>
      <c r="AA77" s="202">
        <v>0.99</v>
      </c>
      <c r="AB77" s="202">
        <v>0</v>
      </c>
      <c r="AC77" s="202">
        <v>0</v>
      </c>
      <c r="AD77" s="202">
        <v>10.56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1.0900000000000001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21.49</v>
      </c>
      <c r="H78" s="202">
        <v>0</v>
      </c>
      <c r="I78" s="202">
        <v>6.73</v>
      </c>
      <c r="J78" s="202">
        <v>20.18</v>
      </c>
      <c r="K78" s="202">
        <v>0.17</v>
      </c>
      <c r="L78" s="202">
        <v>14.02</v>
      </c>
      <c r="M78" s="202">
        <v>1.01</v>
      </c>
      <c r="N78" s="202">
        <v>1.31</v>
      </c>
      <c r="O78" s="202">
        <v>0</v>
      </c>
      <c r="P78" s="202">
        <v>12.04</v>
      </c>
      <c r="Q78" s="202">
        <v>0.23</v>
      </c>
      <c r="R78" s="202">
        <v>0.23</v>
      </c>
      <c r="S78" s="202">
        <v>0.28999999999999998</v>
      </c>
      <c r="T78" s="202">
        <v>0</v>
      </c>
      <c r="U78" s="202">
        <v>0.77</v>
      </c>
      <c r="V78" s="202">
        <v>1.04</v>
      </c>
      <c r="W78" s="202">
        <v>3.72</v>
      </c>
      <c r="X78" s="202">
        <v>1.56</v>
      </c>
      <c r="Y78" s="202">
        <v>0</v>
      </c>
      <c r="Z78" s="202">
        <v>2.8</v>
      </c>
      <c r="AA78" s="202">
        <v>0.99</v>
      </c>
      <c r="AB78" s="202">
        <v>0</v>
      </c>
      <c r="AC78" s="202">
        <v>0</v>
      </c>
      <c r="AD78" s="202">
        <v>10.56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1.0900000000000001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21.49</v>
      </c>
      <c r="H79" s="202">
        <v>0</v>
      </c>
      <c r="I79" s="202">
        <v>6.73</v>
      </c>
      <c r="J79" s="202">
        <v>20.18</v>
      </c>
      <c r="K79" s="202">
        <v>0.17</v>
      </c>
      <c r="L79" s="202">
        <v>14.02</v>
      </c>
      <c r="M79" s="202">
        <v>1.01</v>
      </c>
      <c r="N79" s="202">
        <v>1.31</v>
      </c>
      <c r="O79" s="202">
        <v>0</v>
      </c>
      <c r="P79" s="202">
        <v>12.04</v>
      </c>
      <c r="Q79" s="202">
        <v>0.23</v>
      </c>
      <c r="R79" s="202">
        <v>0.23</v>
      </c>
      <c r="S79" s="202">
        <v>0.28999999999999998</v>
      </c>
      <c r="T79" s="202">
        <v>0</v>
      </c>
      <c r="U79" s="202">
        <v>0.77</v>
      </c>
      <c r="V79" s="202">
        <v>1.04</v>
      </c>
      <c r="W79" s="202">
        <v>3.72</v>
      </c>
      <c r="X79" s="202">
        <v>1.56</v>
      </c>
      <c r="Y79" s="202">
        <v>0</v>
      </c>
      <c r="Z79" s="202">
        <v>2.8</v>
      </c>
      <c r="AA79" s="202">
        <v>0.99</v>
      </c>
      <c r="AB79" s="202">
        <v>0</v>
      </c>
      <c r="AC79" s="202">
        <v>0</v>
      </c>
      <c r="AD79" s="202">
        <v>10.56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21.49</v>
      </c>
      <c r="H80" s="202">
        <v>0</v>
      </c>
      <c r="I80" s="202">
        <v>6.73</v>
      </c>
      <c r="J80" s="202">
        <v>20.18</v>
      </c>
      <c r="K80" s="202">
        <v>0.17</v>
      </c>
      <c r="L80" s="202">
        <v>14.02</v>
      </c>
      <c r="M80" s="202">
        <v>1.01</v>
      </c>
      <c r="N80" s="202">
        <v>1.31</v>
      </c>
      <c r="O80" s="202">
        <v>0</v>
      </c>
      <c r="P80" s="202">
        <v>12.04</v>
      </c>
      <c r="Q80" s="202">
        <v>0.23</v>
      </c>
      <c r="R80" s="202">
        <v>0.23</v>
      </c>
      <c r="S80" s="202">
        <v>0.28999999999999998</v>
      </c>
      <c r="T80" s="202">
        <v>0</v>
      </c>
      <c r="U80" s="202">
        <v>0.77</v>
      </c>
      <c r="V80" s="202">
        <v>1.04</v>
      </c>
      <c r="W80" s="202">
        <v>3.72</v>
      </c>
      <c r="X80" s="202">
        <v>1.56</v>
      </c>
      <c r="Y80" s="202">
        <v>0</v>
      </c>
      <c r="Z80" s="202">
        <v>2.8</v>
      </c>
      <c r="AA80" s="202">
        <v>0.99</v>
      </c>
      <c r="AB80" s="202">
        <v>0</v>
      </c>
      <c r="AC80" s="202">
        <v>0</v>
      </c>
      <c r="AD80" s="202">
        <v>10.56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21.49</v>
      </c>
      <c r="H81" s="202">
        <v>0</v>
      </c>
      <c r="I81" s="202">
        <v>6.73</v>
      </c>
      <c r="J81" s="202">
        <v>20.18</v>
      </c>
      <c r="K81" s="202">
        <v>0.17</v>
      </c>
      <c r="L81" s="202">
        <v>15.16</v>
      </c>
      <c r="M81" s="202">
        <v>1.01</v>
      </c>
      <c r="N81" s="202">
        <v>1.31</v>
      </c>
      <c r="O81" s="202">
        <v>0</v>
      </c>
      <c r="P81" s="202">
        <v>12.04</v>
      </c>
      <c r="Q81" s="202">
        <v>0.23</v>
      </c>
      <c r="R81" s="202">
        <v>0.23</v>
      </c>
      <c r="S81" s="202">
        <v>0.28999999999999998</v>
      </c>
      <c r="T81" s="202">
        <v>0</v>
      </c>
      <c r="U81" s="202">
        <v>0.77</v>
      </c>
      <c r="V81" s="202">
        <v>1.04</v>
      </c>
      <c r="W81" s="202">
        <v>3.72</v>
      </c>
      <c r="X81" s="202">
        <v>1.56</v>
      </c>
      <c r="Y81" s="202">
        <v>0</v>
      </c>
      <c r="Z81" s="202">
        <v>2.8</v>
      </c>
      <c r="AA81" s="202">
        <v>0.99</v>
      </c>
      <c r="AB81" s="202">
        <v>0</v>
      </c>
      <c r="AC81" s="202">
        <v>0</v>
      </c>
      <c r="AD81" s="202">
        <v>10.56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21.49</v>
      </c>
      <c r="H82" s="202">
        <v>0</v>
      </c>
      <c r="I82" s="202">
        <v>6.73</v>
      </c>
      <c r="J82" s="202">
        <v>20.18</v>
      </c>
      <c r="K82" s="202">
        <v>2.2000000000000002</v>
      </c>
      <c r="L82" s="202">
        <v>15.16</v>
      </c>
      <c r="M82" s="202">
        <v>1.01</v>
      </c>
      <c r="N82" s="202">
        <v>1.31</v>
      </c>
      <c r="O82" s="202">
        <v>0</v>
      </c>
      <c r="P82" s="202">
        <v>12.04</v>
      </c>
      <c r="Q82" s="202">
        <v>0.23</v>
      </c>
      <c r="R82" s="202">
        <v>0.23</v>
      </c>
      <c r="S82" s="202">
        <v>0.28999999999999998</v>
      </c>
      <c r="T82" s="202">
        <v>0</v>
      </c>
      <c r="U82" s="202">
        <v>0.77</v>
      </c>
      <c r="V82" s="202">
        <v>1.04</v>
      </c>
      <c r="W82" s="202">
        <v>3.72</v>
      </c>
      <c r="X82" s="202">
        <v>1.56</v>
      </c>
      <c r="Y82" s="202">
        <v>0</v>
      </c>
      <c r="Z82" s="202">
        <v>2.8</v>
      </c>
      <c r="AA82" s="202">
        <v>0.99</v>
      </c>
      <c r="AB82" s="202">
        <v>0</v>
      </c>
      <c r="AC82" s="202">
        <v>0</v>
      </c>
      <c r="AD82" s="202">
        <v>10.56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2.2000000000000002</v>
      </c>
      <c r="L83" s="202">
        <v>58.55</v>
      </c>
      <c r="M83" s="202">
        <v>1.01</v>
      </c>
      <c r="N83" s="202">
        <v>1.31</v>
      </c>
      <c r="O83" s="202">
        <v>0</v>
      </c>
      <c r="P83" s="202">
        <v>12.04</v>
      </c>
      <c r="Q83" s="202">
        <v>0.23</v>
      </c>
      <c r="R83" s="202">
        <v>0.23</v>
      </c>
      <c r="S83" s="202">
        <v>0.28999999999999998</v>
      </c>
      <c r="T83" s="202">
        <v>0</v>
      </c>
      <c r="U83" s="202">
        <v>0.77</v>
      </c>
      <c r="V83" s="202">
        <v>1.04</v>
      </c>
      <c r="W83" s="202">
        <v>3.72</v>
      </c>
      <c r="X83" s="202">
        <v>1.56</v>
      </c>
      <c r="Y83" s="202">
        <v>0</v>
      </c>
      <c r="Z83" s="202">
        <v>2.8</v>
      </c>
      <c r="AA83" s="202">
        <v>0.99</v>
      </c>
      <c r="AB83" s="202">
        <v>0</v>
      </c>
      <c r="AC83" s="202">
        <v>0</v>
      </c>
      <c r="AD83" s="202">
        <v>10.56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2.2000000000000002</v>
      </c>
      <c r="L84" s="202">
        <v>86.34</v>
      </c>
      <c r="M84" s="202">
        <v>1.01</v>
      </c>
      <c r="N84" s="202">
        <v>1.31</v>
      </c>
      <c r="O84" s="202">
        <v>0</v>
      </c>
      <c r="P84" s="202">
        <v>12.04</v>
      </c>
      <c r="Q84" s="202">
        <v>0.23</v>
      </c>
      <c r="R84" s="202">
        <v>0.23</v>
      </c>
      <c r="S84" s="202">
        <v>0.28999999999999998</v>
      </c>
      <c r="T84" s="202">
        <v>0</v>
      </c>
      <c r="U84" s="202">
        <v>0.77</v>
      </c>
      <c r="V84" s="202">
        <v>1.04</v>
      </c>
      <c r="W84" s="202">
        <v>3.72</v>
      </c>
      <c r="X84" s="202">
        <v>1.56</v>
      </c>
      <c r="Y84" s="202">
        <v>0</v>
      </c>
      <c r="Z84" s="202">
        <v>2.8</v>
      </c>
      <c r="AA84" s="202">
        <v>0.99</v>
      </c>
      <c r="AB84" s="202">
        <v>0</v>
      </c>
      <c r="AC84" s="202">
        <v>0</v>
      </c>
      <c r="AD84" s="202">
        <v>10.56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2.2000000000000002</v>
      </c>
      <c r="L85" s="202">
        <v>106.34</v>
      </c>
      <c r="M85" s="202">
        <v>1.01</v>
      </c>
      <c r="N85" s="202">
        <v>1.31</v>
      </c>
      <c r="O85" s="202">
        <v>0</v>
      </c>
      <c r="P85" s="202">
        <v>12.04</v>
      </c>
      <c r="Q85" s="202">
        <v>0.23</v>
      </c>
      <c r="R85" s="202">
        <v>0.23</v>
      </c>
      <c r="S85" s="202">
        <v>0.28999999999999998</v>
      </c>
      <c r="T85" s="202">
        <v>0</v>
      </c>
      <c r="U85" s="202">
        <v>0.77</v>
      </c>
      <c r="V85" s="202">
        <v>1.04</v>
      </c>
      <c r="W85" s="202">
        <v>3.72</v>
      </c>
      <c r="X85" s="202">
        <v>1.56</v>
      </c>
      <c r="Y85" s="202">
        <v>0</v>
      </c>
      <c r="Z85" s="202">
        <v>2.8</v>
      </c>
      <c r="AA85" s="202">
        <v>0.99</v>
      </c>
      <c r="AB85" s="202">
        <v>0</v>
      </c>
      <c r="AC85" s="202">
        <v>0</v>
      </c>
      <c r="AD85" s="202">
        <v>10.56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2.2000000000000002</v>
      </c>
      <c r="L86" s="202">
        <v>136.34</v>
      </c>
      <c r="M86" s="202">
        <v>1.01</v>
      </c>
      <c r="N86" s="202">
        <v>1.31</v>
      </c>
      <c r="O86" s="202">
        <v>0</v>
      </c>
      <c r="P86" s="202">
        <v>12.04</v>
      </c>
      <c r="Q86" s="202">
        <v>0.23</v>
      </c>
      <c r="R86" s="202">
        <v>0.23</v>
      </c>
      <c r="S86" s="202">
        <v>0.28999999999999998</v>
      </c>
      <c r="T86" s="202">
        <v>0</v>
      </c>
      <c r="U86" s="202">
        <v>0.77</v>
      </c>
      <c r="V86" s="202">
        <v>1.04</v>
      </c>
      <c r="W86" s="202">
        <v>3.72</v>
      </c>
      <c r="X86" s="202">
        <v>1.56</v>
      </c>
      <c r="Y86" s="202">
        <v>0</v>
      </c>
      <c r="Z86" s="202">
        <v>2.8</v>
      </c>
      <c r="AA86" s="202">
        <v>0.99</v>
      </c>
      <c r="AB86" s="202">
        <v>0</v>
      </c>
      <c r="AC86" s="202">
        <v>0</v>
      </c>
      <c r="AD86" s="202">
        <v>10.56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2.2000000000000002</v>
      </c>
      <c r="L87" s="202">
        <v>181.95</v>
      </c>
      <c r="M87" s="202">
        <v>1.01</v>
      </c>
      <c r="N87" s="202">
        <v>1.31</v>
      </c>
      <c r="O87" s="202">
        <v>0</v>
      </c>
      <c r="P87" s="202">
        <v>12.04</v>
      </c>
      <c r="Q87" s="202">
        <v>0.23</v>
      </c>
      <c r="R87" s="202">
        <v>0.23</v>
      </c>
      <c r="S87" s="202">
        <v>0.28999999999999998</v>
      </c>
      <c r="T87" s="202">
        <v>0</v>
      </c>
      <c r="U87" s="202">
        <v>0.77</v>
      </c>
      <c r="V87" s="202">
        <v>1.04</v>
      </c>
      <c r="W87" s="202">
        <v>3.72</v>
      </c>
      <c r="X87" s="202">
        <v>1.56</v>
      </c>
      <c r="Y87" s="202">
        <v>0</v>
      </c>
      <c r="Z87" s="202">
        <v>2.8</v>
      </c>
      <c r="AA87" s="202">
        <v>0.99</v>
      </c>
      <c r="AB87" s="202">
        <v>0</v>
      </c>
      <c r="AC87" s="202">
        <v>0</v>
      </c>
      <c r="AD87" s="202">
        <v>10.01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2.2000000000000002</v>
      </c>
      <c r="L88" s="202">
        <v>181.95</v>
      </c>
      <c r="M88" s="202">
        <v>1.01</v>
      </c>
      <c r="N88" s="202">
        <v>1.31</v>
      </c>
      <c r="O88" s="202">
        <v>0</v>
      </c>
      <c r="P88" s="202">
        <v>12.04</v>
      </c>
      <c r="Q88" s="202">
        <v>0.23</v>
      </c>
      <c r="R88" s="202">
        <v>0.23</v>
      </c>
      <c r="S88" s="202">
        <v>0.28999999999999998</v>
      </c>
      <c r="T88" s="202">
        <v>0</v>
      </c>
      <c r="U88" s="202">
        <v>0.77</v>
      </c>
      <c r="V88" s="202">
        <v>1.04</v>
      </c>
      <c r="W88" s="202">
        <v>3.72</v>
      </c>
      <c r="X88" s="202">
        <v>1.56</v>
      </c>
      <c r="Y88" s="202">
        <v>0</v>
      </c>
      <c r="Z88" s="202">
        <v>2.8</v>
      </c>
      <c r="AA88" s="202">
        <v>0.99</v>
      </c>
      <c r="AB88" s="202">
        <v>0</v>
      </c>
      <c r="AC88" s="202">
        <v>0</v>
      </c>
      <c r="AD88" s="202">
        <v>10.01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2.2000000000000002</v>
      </c>
      <c r="L89" s="202">
        <v>181.95</v>
      </c>
      <c r="M89" s="202">
        <v>1.01</v>
      </c>
      <c r="N89" s="202">
        <v>1.31</v>
      </c>
      <c r="O89" s="202">
        <v>0</v>
      </c>
      <c r="P89" s="202">
        <v>12.04</v>
      </c>
      <c r="Q89" s="202">
        <v>0.23</v>
      </c>
      <c r="R89" s="202">
        <v>0.23</v>
      </c>
      <c r="S89" s="202">
        <v>0.28999999999999998</v>
      </c>
      <c r="T89" s="202">
        <v>0</v>
      </c>
      <c r="U89" s="202">
        <v>0.26</v>
      </c>
      <c r="V89" s="202">
        <v>1.04</v>
      </c>
      <c r="W89" s="202">
        <v>3.72</v>
      </c>
      <c r="X89" s="202">
        <v>1.56</v>
      </c>
      <c r="Y89" s="202">
        <v>0</v>
      </c>
      <c r="Z89" s="202">
        <v>2.8</v>
      </c>
      <c r="AA89" s="202">
        <v>0.99</v>
      </c>
      <c r="AB89" s="202">
        <v>0</v>
      </c>
      <c r="AC89" s="202">
        <v>0</v>
      </c>
      <c r="AD89" s="202">
        <v>10.01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2.2000000000000002</v>
      </c>
      <c r="L90" s="202">
        <v>181.95</v>
      </c>
      <c r="M90" s="202">
        <v>1.01</v>
      </c>
      <c r="N90" s="202">
        <v>1.31</v>
      </c>
      <c r="O90" s="202">
        <v>0</v>
      </c>
      <c r="P90" s="202">
        <v>12.04</v>
      </c>
      <c r="Q90" s="202">
        <v>0.23</v>
      </c>
      <c r="R90" s="202">
        <v>0.23</v>
      </c>
      <c r="S90" s="202">
        <v>0.28999999999999998</v>
      </c>
      <c r="T90" s="202">
        <v>0</v>
      </c>
      <c r="U90" s="202">
        <v>0</v>
      </c>
      <c r="V90" s="202">
        <v>1.04</v>
      </c>
      <c r="W90" s="202">
        <v>3.72</v>
      </c>
      <c r="X90" s="202">
        <v>1.56</v>
      </c>
      <c r="Y90" s="202">
        <v>0</v>
      </c>
      <c r="Z90" s="202">
        <v>2.8</v>
      </c>
      <c r="AA90" s="202">
        <v>0.99</v>
      </c>
      <c r="AB90" s="202">
        <v>0</v>
      </c>
      <c r="AC90" s="202">
        <v>0</v>
      </c>
      <c r="AD90" s="202">
        <v>10.01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2.2000000000000002</v>
      </c>
      <c r="L91" s="202">
        <v>174.34</v>
      </c>
      <c r="M91" s="202">
        <v>1.01</v>
      </c>
      <c r="N91" s="202">
        <v>1.31</v>
      </c>
      <c r="O91" s="202">
        <v>0</v>
      </c>
      <c r="P91" s="202">
        <v>12.04</v>
      </c>
      <c r="Q91" s="202">
        <v>0.23</v>
      </c>
      <c r="R91" s="202">
        <v>0.23</v>
      </c>
      <c r="S91" s="202">
        <v>0.28999999999999998</v>
      </c>
      <c r="T91" s="202">
        <v>0</v>
      </c>
      <c r="U91" s="202">
        <v>0</v>
      </c>
      <c r="V91" s="202">
        <v>1.04</v>
      </c>
      <c r="W91" s="202">
        <v>3.72</v>
      </c>
      <c r="X91" s="202">
        <v>1.56</v>
      </c>
      <c r="Y91" s="202">
        <v>0</v>
      </c>
      <c r="Z91" s="202">
        <v>2.8</v>
      </c>
      <c r="AA91" s="202">
        <v>0.99</v>
      </c>
      <c r="AB91" s="202">
        <v>0</v>
      </c>
      <c r="AC91" s="202">
        <v>0</v>
      </c>
      <c r="AD91" s="202">
        <v>10.01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2.2000000000000002</v>
      </c>
      <c r="L92" s="202">
        <v>174.34</v>
      </c>
      <c r="M92" s="202">
        <v>1.01</v>
      </c>
      <c r="N92" s="202">
        <v>1.31</v>
      </c>
      <c r="O92" s="202">
        <v>0</v>
      </c>
      <c r="P92" s="202">
        <v>12.04</v>
      </c>
      <c r="Q92" s="202">
        <v>0.23</v>
      </c>
      <c r="R92" s="202">
        <v>0.23</v>
      </c>
      <c r="S92" s="202">
        <v>0.28999999999999998</v>
      </c>
      <c r="T92" s="202">
        <v>0</v>
      </c>
      <c r="U92" s="202">
        <v>0</v>
      </c>
      <c r="V92" s="202">
        <v>1.04</v>
      </c>
      <c r="W92" s="202">
        <v>3.72</v>
      </c>
      <c r="X92" s="202">
        <v>1.56</v>
      </c>
      <c r="Y92" s="202">
        <v>0</v>
      </c>
      <c r="Z92" s="202">
        <v>2.8</v>
      </c>
      <c r="AA92" s="202">
        <v>0.99</v>
      </c>
      <c r="AB92" s="202">
        <v>0</v>
      </c>
      <c r="AC92" s="202">
        <v>0</v>
      </c>
      <c r="AD92" s="202">
        <v>10.01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2.2000000000000002</v>
      </c>
      <c r="L93" s="202">
        <v>174.34</v>
      </c>
      <c r="M93" s="202">
        <v>1.01</v>
      </c>
      <c r="N93" s="202">
        <v>1.31</v>
      </c>
      <c r="O93" s="202">
        <v>0</v>
      </c>
      <c r="P93" s="202">
        <v>12.04</v>
      </c>
      <c r="Q93" s="202">
        <v>0.23</v>
      </c>
      <c r="R93" s="202">
        <v>0.23</v>
      </c>
      <c r="S93" s="202">
        <v>0.28999999999999998</v>
      </c>
      <c r="T93" s="202">
        <v>0</v>
      </c>
      <c r="U93" s="202">
        <v>0</v>
      </c>
      <c r="V93" s="202">
        <v>1.04</v>
      </c>
      <c r="W93" s="202">
        <v>3.72</v>
      </c>
      <c r="X93" s="202">
        <v>1.56</v>
      </c>
      <c r="Y93" s="202">
        <v>0</v>
      </c>
      <c r="Z93" s="202">
        <v>29.74</v>
      </c>
      <c r="AA93" s="202">
        <v>0.99</v>
      </c>
      <c r="AB93" s="202">
        <v>0</v>
      </c>
      <c r="AC93" s="202">
        <v>0</v>
      </c>
      <c r="AD93" s="202">
        <v>10.01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2.2000000000000002</v>
      </c>
      <c r="L94" s="202">
        <v>174.34</v>
      </c>
      <c r="M94" s="202">
        <v>1.01</v>
      </c>
      <c r="N94" s="202">
        <v>1.31</v>
      </c>
      <c r="O94" s="202">
        <v>0</v>
      </c>
      <c r="P94" s="202">
        <v>12.04</v>
      </c>
      <c r="Q94" s="202">
        <v>0.23</v>
      </c>
      <c r="R94" s="202">
        <v>0.23</v>
      </c>
      <c r="S94" s="202">
        <v>0.28999999999999998</v>
      </c>
      <c r="T94" s="202">
        <v>0</v>
      </c>
      <c r="U94" s="202">
        <v>0</v>
      </c>
      <c r="V94" s="202">
        <v>1.04</v>
      </c>
      <c r="W94" s="202">
        <v>3.72</v>
      </c>
      <c r="X94" s="202">
        <v>1.56</v>
      </c>
      <c r="Y94" s="202">
        <v>0</v>
      </c>
      <c r="Z94" s="202">
        <v>29.74</v>
      </c>
      <c r="AA94" s="202">
        <v>0.99</v>
      </c>
      <c r="AB94" s="202">
        <v>0</v>
      </c>
      <c r="AC94" s="202">
        <v>0</v>
      </c>
      <c r="AD94" s="202">
        <v>10.01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2.2000000000000002</v>
      </c>
      <c r="L95" s="202">
        <v>174.34</v>
      </c>
      <c r="M95" s="202">
        <v>1.01</v>
      </c>
      <c r="N95" s="202">
        <v>1.31</v>
      </c>
      <c r="O95" s="202">
        <v>0</v>
      </c>
      <c r="P95" s="202">
        <v>12.04</v>
      </c>
      <c r="Q95" s="202">
        <v>0.23</v>
      </c>
      <c r="R95" s="202">
        <v>0.23</v>
      </c>
      <c r="S95" s="202">
        <v>0.28999999999999998</v>
      </c>
      <c r="T95" s="202">
        <v>0</v>
      </c>
      <c r="U95" s="202">
        <v>0</v>
      </c>
      <c r="V95" s="202">
        <v>1.04</v>
      </c>
      <c r="W95" s="202">
        <v>3.72</v>
      </c>
      <c r="X95" s="202">
        <v>1.56</v>
      </c>
      <c r="Y95" s="202">
        <v>0</v>
      </c>
      <c r="Z95" s="202">
        <v>29.74</v>
      </c>
      <c r="AA95" s="202">
        <v>0.99</v>
      </c>
      <c r="AB95" s="202">
        <v>0</v>
      </c>
      <c r="AC95" s="202">
        <v>0</v>
      </c>
      <c r="AD95" s="202">
        <v>10.01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2.2000000000000002</v>
      </c>
      <c r="L96" s="202">
        <v>174.34</v>
      </c>
      <c r="M96" s="202">
        <v>1.01</v>
      </c>
      <c r="N96" s="202">
        <v>1.31</v>
      </c>
      <c r="O96" s="202">
        <v>0</v>
      </c>
      <c r="P96" s="202">
        <v>12.04</v>
      </c>
      <c r="Q96" s="202">
        <v>0.23</v>
      </c>
      <c r="R96" s="202">
        <v>0.23</v>
      </c>
      <c r="S96" s="202">
        <v>0.28999999999999998</v>
      </c>
      <c r="T96" s="202">
        <v>0</v>
      </c>
      <c r="U96" s="202">
        <v>0</v>
      </c>
      <c r="V96" s="202">
        <v>1.04</v>
      </c>
      <c r="W96" s="202">
        <v>3.72</v>
      </c>
      <c r="X96" s="202">
        <v>1.56</v>
      </c>
      <c r="Y96" s="202">
        <v>0</v>
      </c>
      <c r="Z96" s="202">
        <v>29.74</v>
      </c>
      <c r="AA96" s="202">
        <v>0.99</v>
      </c>
      <c r="AB96" s="202">
        <v>0</v>
      </c>
      <c r="AC96" s="202">
        <v>0</v>
      </c>
      <c r="AD96" s="202">
        <v>10.01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2.2000000000000002</v>
      </c>
      <c r="L97" s="202">
        <v>174.34</v>
      </c>
      <c r="M97" s="202">
        <v>1.01</v>
      </c>
      <c r="N97" s="202">
        <v>1.31</v>
      </c>
      <c r="O97" s="202">
        <v>0</v>
      </c>
      <c r="P97" s="202">
        <v>12.04</v>
      </c>
      <c r="Q97" s="202">
        <v>0.23</v>
      </c>
      <c r="R97" s="202">
        <v>0.23</v>
      </c>
      <c r="S97" s="202">
        <v>0.28999999999999998</v>
      </c>
      <c r="T97" s="202">
        <v>0</v>
      </c>
      <c r="U97" s="202">
        <v>0</v>
      </c>
      <c r="V97" s="202">
        <v>1.04</v>
      </c>
      <c r="W97" s="202">
        <v>3.72</v>
      </c>
      <c r="X97" s="202">
        <v>1.56</v>
      </c>
      <c r="Y97" s="202">
        <v>0</v>
      </c>
      <c r="Z97" s="202">
        <v>39.39</v>
      </c>
      <c r="AA97" s="202">
        <v>0.99</v>
      </c>
      <c r="AB97" s="202">
        <v>0</v>
      </c>
      <c r="AC97" s="202">
        <v>0</v>
      </c>
      <c r="AD97" s="202">
        <v>9.4600000000000009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2.2000000000000002</v>
      </c>
      <c r="L98" s="202">
        <v>174.34</v>
      </c>
      <c r="M98" s="202">
        <v>1.01</v>
      </c>
      <c r="N98" s="202">
        <v>1.31</v>
      </c>
      <c r="O98" s="202">
        <v>0</v>
      </c>
      <c r="P98" s="202">
        <v>12.04</v>
      </c>
      <c r="Q98" s="202">
        <v>2.98</v>
      </c>
      <c r="R98" s="202">
        <v>3.06</v>
      </c>
      <c r="S98" s="202">
        <v>3.81</v>
      </c>
      <c r="T98" s="202">
        <v>0</v>
      </c>
      <c r="U98" s="202">
        <v>0</v>
      </c>
      <c r="V98" s="202">
        <v>1.04</v>
      </c>
      <c r="W98" s="202">
        <v>3.72</v>
      </c>
      <c r="X98" s="202">
        <v>1.56</v>
      </c>
      <c r="Y98" s="202">
        <v>0</v>
      </c>
      <c r="Z98" s="202">
        <v>58.67</v>
      </c>
      <c r="AA98" s="202">
        <v>0.99</v>
      </c>
      <c r="AB98" s="202">
        <v>0</v>
      </c>
      <c r="AC98" s="202">
        <v>0</v>
      </c>
      <c r="AD98" s="202">
        <v>9.4600000000000009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0.51635999999999982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4.5827499999999924E-2</v>
      </c>
      <c r="L99">
        <f t="shared" si="0"/>
        <v>3.516182500000002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0.19297999999999987</v>
      </c>
      <c r="Q99">
        <f t="shared" si="0"/>
        <v>4.73374999999999E-2</v>
      </c>
      <c r="R99">
        <f t="shared" si="0"/>
        <v>4.8557499999999941E-2</v>
      </c>
      <c r="S99">
        <f t="shared" si="0"/>
        <v>6.0567499999999996E-2</v>
      </c>
      <c r="T99">
        <f t="shared" si="0"/>
        <v>0</v>
      </c>
      <c r="U99">
        <f t="shared" si="0"/>
        <v>1.6620000000000031E-2</v>
      </c>
      <c r="V99">
        <f t="shared" si="0"/>
        <v>5.2682499999999924E-2</v>
      </c>
      <c r="W99">
        <f t="shared" si="0"/>
        <v>8.4782500000000136E-2</v>
      </c>
      <c r="X99">
        <f t="shared" si="0"/>
        <v>8.2110000000000002E-2</v>
      </c>
      <c r="Y99">
        <f t="shared" si="0"/>
        <v>0</v>
      </c>
      <c r="Z99">
        <f t="shared" si="0"/>
        <v>0.9698225000000017</v>
      </c>
      <c r="AA99">
        <f t="shared" si="0"/>
        <v>0.30356750000000032</v>
      </c>
      <c r="AB99">
        <f t="shared" si="0"/>
        <v>0</v>
      </c>
      <c r="AC99">
        <f t="shared" si="0"/>
        <v>-2.7650000000000001E-3</v>
      </c>
      <c r="AD99">
        <f t="shared" si="0"/>
        <v>0.25595999999999974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0.42125749999999929</v>
      </c>
      <c r="AL99">
        <f t="shared" si="0"/>
        <v>0</v>
      </c>
      <c r="AM99">
        <f t="shared" si="0"/>
        <v>5.5467500000000003E-2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-70</v>
      </c>
      <c r="D3" s="83">
        <v>0</v>
      </c>
      <c r="E3" s="83">
        <v>0</v>
      </c>
      <c r="F3" s="83">
        <v>0</v>
      </c>
      <c r="G3" s="83">
        <v>-70</v>
      </c>
      <c r="H3" s="77"/>
      <c r="I3" s="32">
        <v>1</v>
      </c>
      <c r="J3" s="83">
        <v>70</v>
      </c>
      <c r="K3" s="83">
        <v>0</v>
      </c>
      <c r="L3" s="83">
        <v>0</v>
      </c>
      <c r="M3" s="83">
        <v>0</v>
      </c>
      <c r="N3" s="83">
        <v>70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70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-70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700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700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70</v>
      </c>
      <c r="DG3" s="82">
        <f>AY3+AN3+BC3+BJ3+BQ3</f>
        <v>-70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-95</v>
      </c>
      <c r="D4" s="83">
        <v>0</v>
      </c>
      <c r="E4" s="83">
        <v>0</v>
      </c>
      <c r="F4" s="83">
        <v>0</v>
      </c>
      <c r="G4" s="83">
        <v>-95</v>
      </c>
      <c r="H4" s="77"/>
      <c r="I4" s="32">
        <v>2</v>
      </c>
      <c r="J4" s="83">
        <v>95</v>
      </c>
      <c r="K4" s="83">
        <v>0</v>
      </c>
      <c r="L4" s="83">
        <v>0</v>
      </c>
      <c r="M4" s="83">
        <v>0</v>
      </c>
      <c r="N4" s="83">
        <v>95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95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-95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950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950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95</v>
      </c>
      <c r="DG4" s="82">
        <f t="shared" ref="DG4:DG67" si="32">AY4+AN4+BC4+BJ4+BQ4</f>
        <v>-95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-103</v>
      </c>
      <c r="D5" s="83">
        <v>0</v>
      </c>
      <c r="E5" s="83">
        <v>0</v>
      </c>
      <c r="F5" s="83">
        <v>0</v>
      </c>
      <c r="G5" s="83">
        <v>-103</v>
      </c>
      <c r="H5" s="77"/>
      <c r="I5" s="32">
        <v>3</v>
      </c>
      <c r="J5" s="83">
        <v>103</v>
      </c>
      <c r="K5" s="83">
        <v>0</v>
      </c>
      <c r="L5" s="83">
        <v>0</v>
      </c>
      <c r="M5" s="83">
        <v>0</v>
      </c>
      <c r="N5" s="83">
        <v>103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103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-103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1030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1030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103</v>
      </c>
      <c r="DG5" s="82">
        <f t="shared" si="32"/>
        <v>-103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-118</v>
      </c>
      <c r="D6" s="83">
        <v>0</v>
      </c>
      <c r="E6" s="83">
        <v>0</v>
      </c>
      <c r="F6" s="83">
        <v>0</v>
      </c>
      <c r="G6" s="83">
        <v>-118</v>
      </c>
      <c r="H6" s="77"/>
      <c r="I6" s="32">
        <v>4</v>
      </c>
      <c r="J6" s="83">
        <v>118</v>
      </c>
      <c r="K6" s="83">
        <v>0</v>
      </c>
      <c r="L6" s="83">
        <v>0</v>
      </c>
      <c r="M6" s="83">
        <v>0</v>
      </c>
      <c r="N6" s="83">
        <v>118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118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-118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1180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1180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118</v>
      </c>
      <c r="DG6" s="82">
        <f t="shared" si="32"/>
        <v>-118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-128</v>
      </c>
      <c r="D7" s="83">
        <v>0</v>
      </c>
      <c r="E7" s="83">
        <v>0</v>
      </c>
      <c r="F7" s="83">
        <v>0</v>
      </c>
      <c r="G7" s="83">
        <v>-128</v>
      </c>
      <c r="H7" s="77"/>
      <c r="I7" s="32">
        <v>5</v>
      </c>
      <c r="J7" s="83">
        <v>128</v>
      </c>
      <c r="K7" s="83">
        <v>0</v>
      </c>
      <c r="L7" s="83">
        <v>0</v>
      </c>
      <c r="M7" s="83">
        <v>0</v>
      </c>
      <c r="N7" s="83">
        <v>128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128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-128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1280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1280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128</v>
      </c>
      <c r="DG7" s="82">
        <f t="shared" si="32"/>
        <v>-128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-123</v>
      </c>
      <c r="D8" s="83">
        <v>0</v>
      </c>
      <c r="E8" s="83">
        <v>0</v>
      </c>
      <c r="F8" s="83">
        <v>0</v>
      </c>
      <c r="G8" s="83">
        <v>-123</v>
      </c>
      <c r="H8" s="77"/>
      <c r="I8" s="32">
        <v>6</v>
      </c>
      <c r="J8" s="83">
        <v>123</v>
      </c>
      <c r="K8" s="83">
        <v>0</v>
      </c>
      <c r="L8" s="83">
        <v>0</v>
      </c>
      <c r="M8" s="83">
        <v>0</v>
      </c>
      <c r="N8" s="83">
        <v>123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123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-123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1230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1230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123</v>
      </c>
      <c r="DG8" s="82">
        <f t="shared" si="32"/>
        <v>-123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-128</v>
      </c>
      <c r="D9" s="83">
        <v>0</v>
      </c>
      <c r="E9" s="83">
        <v>0</v>
      </c>
      <c r="F9" s="83">
        <v>0</v>
      </c>
      <c r="G9" s="83">
        <v>-128</v>
      </c>
      <c r="H9" s="77"/>
      <c r="I9" s="32">
        <v>7</v>
      </c>
      <c r="J9" s="83">
        <v>128</v>
      </c>
      <c r="K9" s="83">
        <v>0</v>
      </c>
      <c r="L9" s="83">
        <v>0</v>
      </c>
      <c r="M9" s="83">
        <v>0</v>
      </c>
      <c r="N9" s="83">
        <v>128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128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-128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1280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1280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128</v>
      </c>
      <c r="DG9" s="82">
        <f t="shared" si="32"/>
        <v>-128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-133</v>
      </c>
      <c r="D10" s="83">
        <v>0</v>
      </c>
      <c r="E10" s="83">
        <v>0</v>
      </c>
      <c r="F10" s="83">
        <v>0</v>
      </c>
      <c r="G10" s="83">
        <v>-133</v>
      </c>
      <c r="H10" s="77"/>
      <c r="I10" s="32">
        <v>8</v>
      </c>
      <c r="J10" s="83">
        <v>133</v>
      </c>
      <c r="K10" s="83">
        <v>0</v>
      </c>
      <c r="L10" s="83">
        <v>0</v>
      </c>
      <c r="M10" s="83">
        <v>0</v>
      </c>
      <c r="N10" s="83">
        <v>133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133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-133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1330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1330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133</v>
      </c>
      <c r="DG10" s="82">
        <f t="shared" si="32"/>
        <v>-133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-138</v>
      </c>
      <c r="D11" s="83">
        <v>0</v>
      </c>
      <c r="E11" s="83">
        <v>0</v>
      </c>
      <c r="F11" s="83">
        <v>0</v>
      </c>
      <c r="G11" s="83">
        <v>-138</v>
      </c>
      <c r="H11" s="77"/>
      <c r="I11" s="32">
        <v>9</v>
      </c>
      <c r="J11" s="83">
        <v>138</v>
      </c>
      <c r="K11" s="83">
        <v>0</v>
      </c>
      <c r="L11" s="83">
        <v>0</v>
      </c>
      <c r="M11" s="83">
        <v>0</v>
      </c>
      <c r="N11" s="83">
        <v>138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138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-138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1380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1380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138</v>
      </c>
      <c r="DG11" s="82">
        <f t="shared" si="32"/>
        <v>-138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-133</v>
      </c>
      <c r="D12" s="83">
        <v>0</v>
      </c>
      <c r="E12" s="83">
        <v>0</v>
      </c>
      <c r="F12" s="83">
        <v>0</v>
      </c>
      <c r="G12" s="83">
        <v>-133</v>
      </c>
      <c r="H12" s="77"/>
      <c r="I12" s="32">
        <v>10</v>
      </c>
      <c r="J12" s="83">
        <v>133</v>
      </c>
      <c r="K12" s="83">
        <v>0</v>
      </c>
      <c r="L12" s="83">
        <v>0</v>
      </c>
      <c r="M12" s="83">
        <v>0</v>
      </c>
      <c r="N12" s="83">
        <v>133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133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-133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1330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1330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133</v>
      </c>
      <c r="DG12" s="82">
        <f t="shared" si="32"/>
        <v>-133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-143</v>
      </c>
      <c r="D13" s="83">
        <v>0</v>
      </c>
      <c r="E13" s="83">
        <v>0</v>
      </c>
      <c r="F13" s="83">
        <v>0</v>
      </c>
      <c r="G13" s="83">
        <v>-143</v>
      </c>
      <c r="H13" s="77"/>
      <c r="I13" s="32">
        <v>11</v>
      </c>
      <c r="J13" s="83">
        <v>143</v>
      </c>
      <c r="K13" s="83">
        <v>0</v>
      </c>
      <c r="L13" s="83">
        <v>0</v>
      </c>
      <c r="M13" s="83">
        <v>0</v>
      </c>
      <c r="N13" s="83">
        <v>143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143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-143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1430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1430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143</v>
      </c>
      <c r="DG13" s="82">
        <f t="shared" si="32"/>
        <v>-143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-153</v>
      </c>
      <c r="D14" s="83">
        <v>0</v>
      </c>
      <c r="E14" s="83">
        <v>0</v>
      </c>
      <c r="F14" s="83">
        <v>0</v>
      </c>
      <c r="G14" s="83">
        <v>-153</v>
      </c>
      <c r="H14" s="77"/>
      <c r="I14" s="32">
        <v>12</v>
      </c>
      <c r="J14" s="83">
        <v>153</v>
      </c>
      <c r="K14" s="83">
        <v>0</v>
      </c>
      <c r="L14" s="83">
        <v>0</v>
      </c>
      <c r="M14" s="83">
        <v>0</v>
      </c>
      <c r="N14" s="83">
        <v>153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153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-153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1530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1530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153</v>
      </c>
      <c r="DG14" s="82">
        <f t="shared" si="32"/>
        <v>-153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-158</v>
      </c>
      <c r="D15" s="83">
        <v>0</v>
      </c>
      <c r="E15" s="83">
        <v>0</v>
      </c>
      <c r="F15" s="83">
        <v>0</v>
      </c>
      <c r="G15" s="83">
        <v>-158</v>
      </c>
      <c r="H15" s="77"/>
      <c r="I15" s="32">
        <v>13</v>
      </c>
      <c r="J15" s="83">
        <v>158</v>
      </c>
      <c r="K15" s="83">
        <v>0</v>
      </c>
      <c r="L15" s="83">
        <v>0</v>
      </c>
      <c r="M15" s="83">
        <v>0</v>
      </c>
      <c r="N15" s="83">
        <v>158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158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-158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1580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1580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158</v>
      </c>
      <c r="DG15" s="82">
        <f t="shared" si="32"/>
        <v>-158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-163</v>
      </c>
      <c r="D16" s="83">
        <v>0</v>
      </c>
      <c r="E16" s="83">
        <v>0</v>
      </c>
      <c r="F16" s="83">
        <v>0</v>
      </c>
      <c r="G16" s="83">
        <v>-163</v>
      </c>
      <c r="H16" s="77"/>
      <c r="I16" s="32">
        <v>14</v>
      </c>
      <c r="J16" s="83">
        <v>163</v>
      </c>
      <c r="K16" s="83">
        <v>0</v>
      </c>
      <c r="L16" s="83">
        <v>0</v>
      </c>
      <c r="M16" s="83">
        <v>0</v>
      </c>
      <c r="N16" s="83">
        <v>163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163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-163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1630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1630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163</v>
      </c>
      <c r="DG16" s="82">
        <f t="shared" si="32"/>
        <v>-163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-168</v>
      </c>
      <c r="D17" s="83">
        <v>0</v>
      </c>
      <c r="E17" s="83">
        <v>0</v>
      </c>
      <c r="F17" s="83">
        <v>0</v>
      </c>
      <c r="G17" s="83">
        <v>-168</v>
      </c>
      <c r="H17" s="77"/>
      <c r="I17" s="32">
        <v>15</v>
      </c>
      <c r="J17" s="83">
        <v>168</v>
      </c>
      <c r="K17" s="83">
        <v>0</v>
      </c>
      <c r="L17" s="83">
        <v>0</v>
      </c>
      <c r="M17" s="83">
        <v>0</v>
      </c>
      <c r="N17" s="83">
        <v>168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168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-168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1680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1680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168</v>
      </c>
      <c r="DG17" s="82">
        <f t="shared" si="32"/>
        <v>-168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-168</v>
      </c>
      <c r="D18" s="83">
        <v>0</v>
      </c>
      <c r="E18" s="83">
        <v>0</v>
      </c>
      <c r="F18" s="83">
        <v>0</v>
      </c>
      <c r="G18" s="83">
        <v>-168</v>
      </c>
      <c r="H18" s="77"/>
      <c r="I18" s="32">
        <v>16</v>
      </c>
      <c r="J18" s="83">
        <v>168</v>
      </c>
      <c r="K18" s="83">
        <v>0</v>
      </c>
      <c r="L18" s="83">
        <v>0</v>
      </c>
      <c r="M18" s="83">
        <v>0</v>
      </c>
      <c r="N18" s="83">
        <v>168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168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-168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1680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1680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168</v>
      </c>
      <c r="DG18" s="82">
        <f t="shared" si="32"/>
        <v>-168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-163</v>
      </c>
      <c r="D19" s="83">
        <v>0</v>
      </c>
      <c r="E19" s="83">
        <v>0</v>
      </c>
      <c r="F19" s="83">
        <v>0</v>
      </c>
      <c r="G19" s="83">
        <v>-163</v>
      </c>
      <c r="H19" s="77"/>
      <c r="I19" s="32">
        <v>17</v>
      </c>
      <c r="J19" s="83">
        <v>163</v>
      </c>
      <c r="K19" s="83">
        <v>0</v>
      </c>
      <c r="L19" s="83">
        <v>0</v>
      </c>
      <c r="M19" s="83">
        <v>0</v>
      </c>
      <c r="N19" s="83">
        <v>163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163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-163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1630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1630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163</v>
      </c>
      <c r="DG19" s="82">
        <f t="shared" si="32"/>
        <v>-163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-163</v>
      </c>
      <c r="D20" s="83">
        <v>0</v>
      </c>
      <c r="E20" s="83">
        <v>0</v>
      </c>
      <c r="F20" s="83">
        <v>0</v>
      </c>
      <c r="G20" s="83">
        <v>-163</v>
      </c>
      <c r="H20" s="77"/>
      <c r="I20" s="32">
        <v>18</v>
      </c>
      <c r="J20" s="83">
        <v>163</v>
      </c>
      <c r="K20" s="83">
        <v>0</v>
      </c>
      <c r="L20" s="83">
        <v>0</v>
      </c>
      <c r="M20" s="83">
        <v>0</v>
      </c>
      <c r="N20" s="83">
        <v>163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163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-163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1630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1630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163</v>
      </c>
      <c r="DG20" s="82">
        <f t="shared" si="32"/>
        <v>-163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-163</v>
      </c>
      <c r="D21" s="83">
        <v>0</v>
      </c>
      <c r="E21" s="83">
        <v>0</v>
      </c>
      <c r="F21" s="83">
        <v>0</v>
      </c>
      <c r="G21" s="83">
        <v>-163</v>
      </c>
      <c r="H21" s="77"/>
      <c r="I21" s="32">
        <v>19</v>
      </c>
      <c r="J21" s="83">
        <v>163</v>
      </c>
      <c r="K21" s="83">
        <v>0</v>
      </c>
      <c r="L21" s="83">
        <v>0</v>
      </c>
      <c r="M21" s="83">
        <v>0</v>
      </c>
      <c r="N21" s="83">
        <v>163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163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-163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1630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1630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163</v>
      </c>
      <c r="DG21" s="82">
        <f t="shared" si="32"/>
        <v>-163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-163</v>
      </c>
      <c r="D22" s="83">
        <v>0</v>
      </c>
      <c r="E22" s="83">
        <v>0</v>
      </c>
      <c r="F22" s="83">
        <v>0</v>
      </c>
      <c r="G22" s="83">
        <v>-163</v>
      </c>
      <c r="H22" s="77"/>
      <c r="I22" s="32">
        <v>20</v>
      </c>
      <c r="J22" s="83">
        <v>163</v>
      </c>
      <c r="K22" s="83">
        <v>0</v>
      </c>
      <c r="L22" s="83">
        <v>0</v>
      </c>
      <c r="M22" s="83">
        <v>0</v>
      </c>
      <c r="N22" s="83">
        <v>163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163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-163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1630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1630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163</v>
      </c>
      <c r="DG22" s="82">
        <f t="shared" si="32"/>
        <v>-163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-158</v>
      </c>
      <c r="D23" s="83">
        <v>0</v>
      </c>
      <c r="E23" s="83">
        <v>0</v>
      </c>
      <c r="F23" s="83">
        <v>0</v>
      </c>
      <c r="G23" s="83">
        <v>-158</v>
      </c>
      <c r="H23" s="77"/>
      <c r="I23" s="32">
        <v>21</v>
      </c>
      <c r="J23" s="83">
        <v>158</v>
      </c>
      <c r="K23" s="83">
        <v>0</v>
      </c>
      <c r="L23" s="83">
        <v>0</v>
      </c>
      <c r="M23" s="83">
        <v>0</v>
      </c>
      <c r="N23" s="83">
        <v>158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158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-158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1580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1580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158</v>
      </c>
      <c r="DG23" s="82">
        <f t="shared" si="32"/>
        <v>-158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-148</v>
      </c>
      <c r="D24" s="83">
        <v>0</v>
      </c>
      <c r="E24" s="83">
        <v>0</v>
      </c>
      <c r="F24" s="83">
        <v>0</v>
      </c>
      <c r="G24" s="83">
        <v>-148</v>
      </c>
      <c r="H24" s="77"/>
      <c r="I24" s="32">
        <v>22</v>
      </c>
      <c r="J24" s="83">
        <v>148</v>
      </c>
      <c r="K24" s="83">
        <v>0</v>
      </c>
      <c r="L24" s="83">
        <v>0</v>
      </c>
      <c r="M24" s="83">
        <v>0</v>
      </c>
      <c r="N24" s="83">
        <v>148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148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-148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1480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1480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148</v>
      </c>
      <c r="DG24" s="82">
        <f t="shared" si="32"/>
        <v>-148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-133</v>
      </c>
      <c r="D25" s="83">
        <v>0</v>
      </c>
      <c r="E25" s="83">
        <v>0</v>
      </c>
      <c r="F25" s="83">
        <v>0</v>
      </c>
      <c r="G25" s="83">
        <v>-133</v>
      </c>
      <c r="H25" s="77"/>
      <c r="I25" s="32">
        <v>23</v>
      </c>
      <c r="J25" s="83">
        <v>133</v>
      </c>
      <c r="K25" s="83">
        <v>0</v>
      </c>
      <c r="L25" s="83">
        <v>0</v>
      </c>
      <c r="M25" s="83">
        <v>0</v>
      </c>
      <c r="N25" s="83">
        <v>133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133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-133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1330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1330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133</v>
      </c>
      <c r="DG25" s="82">
        <f t="shared" si="32"/>
        <v>-133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-118</v>
      </c>
      <c r="D26" s="83">
        <v>0</v>
      </c>
      <c r="E26" s="83">
        <v>0</v>
      </c>
      <c r="F26" s="83">
        <v>0</v>
      </c>
      <c r="G26" s="83">
        <v>-118</v>
      </c>
      <c r="H26" s="77"/>
      <c r="I26" s="32">
        <v>24</v>
      </c>
      <c r="J26" s="83">
        <v>118</v>
      </c>
      <c r="K26" s="83">
        <v>0</v>
      </c>
      <c r="L26" s="83">
        <v>0</v>
      </c>
      <c r="M26" s="83">
        <v>0</v>
      </c>
      <c r="N26" s="83">
        <v>118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118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-118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1180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1180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118</v>
      </c>
      <c r="DG26" s="82">
        <f t="shared" si="32"/>
        <v>-118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-123</v>
      </c>
      <c r="D27" s="83">
        <v>0</v>
      </c>
      <c r="E27" s="83">
        <v>0</v>
      </c>
      <c r="F27" s="83">
        <v>0</v>
      </c>
      <c r="G27" s="83">
        <v>-123</v>
      </c>
      <c r="H27" s="77"/>
      <c r="I27" s="32">
        <v>25</v>
      </c>
      <c r="J27" s="83">
        <v>123</v>
      </c>
      <c r="K27" s="83">
        <v>0</v>
      </c>
      <c r="L27" s="83">
        <v>0</v>
      </c>
      <c r="M27" s="83">
        <v>0</v>
      </c>
      <c r="N27" s="83">
        <v>123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123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-123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1230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1230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123</v>
      </c>
      <c r="DG27" s="82">
        <f t="shared" si="32"/>
        <v>-123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-123</v>
      </c>
      <c r="D28" s="83">
        <v>0</v>
      </c>
      <c r="E28" s="83">
        <v>0</v>
      </c>
      <c r="F28" s="83">
        <v>0</v>
      </c>
      <c r="G28" s="83">
        <v>-123</v>
      </c>
      <c r="H28" s="77"/>
      <c r="I28" s="32">
        <v>26</v>
      </c>
      <c r="J28" s="83">
        <v>123</v>
      </c>
      <c r="K28" s="83">
        <v>0</v>
      </c>
      <c r="L28" s="83">
        <v>0</v>
      </c>
      <c r="M28" s="83">
        <v>0</v>
      </c>
      <c r="N28" s="83">
        <v>123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123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-123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1230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1230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123</v>
      </c>
      <c r="DG28" s="82">
        <f t="shared" si="32"/>
        <v>-123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-126</v>
      </c>
      <c r="D29" s="83">
        <v>0</v>
      </c>
      <c r="E29" s="83">
        <v>0</v>
      </c>
      <c r="F29" s="83">
        <v>0</v>
      </c>
      <c r="G29" s="83">
        <v>-126</v>
      </c>
      <c r="H29" s="77"/>
      <c r="I29" s="32">
        <v>27</v>
      </c>
      <c r="J29" s="83">
        <v>126</v>
      </c>
      <c r="K29" s="83">
        <v>0</v>
      </c>
      <c r="L29" s="83">
        <v>0</v>
      </c>
      <c r="M29" s="83">
        <v>0</v>
      </c>
      <c r="N29" s="83">
        <v>126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126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-126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1260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1260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126</v>
      </c>
      <c r="DG29" s="82">
        <f t="shared" si="32"/>
        <v>-126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-134</v>
      </c>
      <c r="D30" s="83">
        <v>0</v>
      </c>
      <c r="E30" s="83">
        <v>0</v>
      </c>
      <c r="F30" s="83">
        <v>0</v>
      </c>
      <c r="G30" s="83">
        <v>-134</v>
      </c>
      <c r="H30" s="77"/>
      <c r="I30" s="32">
        <v>28</v>
      </c>
      <c r="J30" s="83">
        <v>134</v>
      </c>
      <c r="K30" s="83">
        <v>0</v>
      </c>
      <c r="L30" s="83">
        <v>0</v>
      </c>
      <c r="M30" s="83">
        <v>0</v>
      </c>
      <c r="N30" s="83">
        <v>134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134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-134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1340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1340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134</v>
      </c>
      <c r="DG30" s="82">
        <f t="shared" si="32"/>
        <v>-134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-131</v>
      </c>
      <c r="D31" s="83">
        <v>0</v>
      </c>
      <c r="E31" s="83">
        <v>0</v>
      </c>
      <c r="F31" s="83">
        <v>0</v>
      </c>
      <c r="G31" s="83">
        <v>-131</v>
      </c>
      <c r="H31" s="77"/>
      <c r="I31" s="32">
        <v>29</v>
      </c>
      <c r="J31" s="83">
        <v>131</v>
      </c>
      <c r="K31" s="83">
        <v>0</v>
      </c>
      <c r="L31" s="83">
        <v>0</v>
      </c>
      <c r="M31" s="83">
        <v>0</v>
      </c>
      <c r="N31" s="83">
        <v>131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131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-131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1310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1310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131</v>
      </c>
      <c r="DG31" s="82">
        <f t="shared" si="32"/>
        <v>-131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-99</v>
      </c>
      <c r="D32" s="83">
        <v>0</v>
      </c>
      <c r="E32" s="83">
        <v>0</v>
      </c>
      <c r="F32" s="83">
        <v>0</v>
      </c>
      <c r="G32" s="83">
        <v>-99</v>
      </c>
      <c r="H32" s="77"/>
      <c r="I32" s="32">
        <v>30</v>
      </c>
      <c r="J32" s="83">
        <v>99</v>
      </c>
      <c r="K32" s="83">
        <v>0</v>
      </c>
      <c r="L32" s="83">
        <v>0</v>
      </c>
      <c r="M32" s="83">
        <v>0</v>
      </c>
      <c r="N32" s="83">
        <v>99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99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-99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990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990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99</v>
      </c>
      <c r="DG32" s="82">
        <f t="shared" si="32"/>
        <v>-99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-66</v>
      </c>
      <c r="D33" s="83">
        <v>0</v>
      </c>
      <c r="E33" s="83">
        <v>0</v>
      </c>
      <c r="F33" s="83">
        <v>0</v>
      </c>
      <c r="G33" s="83">
        <v>-66</v>
      </c>
      <c r="H33" s="77"/>
      <c r="I33" s="32">
        <v>31</v>
      </c>
      <c r="J33" s="83">
        <v>66</v>
      </c>
      <c r="K33" s="83">
        <v>0</v>
      </c>
      <c r="L33" s="83">
        <v>0</v>
      </c>
      <c r="M33" s="83">
        <v>0</v>
      </c>
      <c r="N33" s="83">
        <v>66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66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-66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660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660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66</v>
      </c>
      <c r="DG33" s="82">
        <f t="shared" si="32"/>
        <v>-66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-62</v>
      </c>
      <c r="D34" s="83">
        <v>0</v>
      </c>
      <c r="E34" s="83">
        <v>0</v>
      </c>
      <c r="F34" s="83">
        <v>0</v>
      </c>
      <c r="G34" s="83">
        <v>-62</v>
      </c>
      <c r="H34" s="77"/>
      <c r="I34" s="32">
        <v>32</v>
      </c>
      <c r="J34" s="83">
        <v>62</v>
      </c>
      <c r="K34" s="83">
        <v>0</v>
      </c>
      <c r="L34" s="83">
        <v>0</v>
      </c>
      <c r="M34" s="83">
        <v>0</v>
      </c>
      <c r="N34" s="83">
        <v>62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62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-62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620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620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62</v>
      </c>
      <c r="DG34" s="82">
        <f t="shared" si="32"/>
        <v>-62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110</v>
      </c>
      <c r="N39" s="83">
        <v>110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-110</v>
      </c>
      <c r="AG39" s="83">
        <v>0</v>
      </c>
      <c r="AH39" s="83">
        <v>0</v>
      </c>
      <c r="AI39" s="83">
        <v>-110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110</v>
      </c>
      <c r="AY39" s="84">
        <f t="shared" si="14"/>
        <v>-110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1100</v>
      </c>
      <c r="CI39" s="81">
        <f t="shared" si="24"/>
        <v>1100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-110</v>
      </c>
      <c r="DH39" s="82">
        <f t="shared" si="33"/>
        <v>0</v>
      </c>
      <c r="DI39" s="82">
        <f t="shared" si="34"/>
        <v>0</v>
      </c>
      <c r="DJ39" s="82">
        <f t="shared" si="35"/>
        <v>110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180</v>
      </c>
      <c r="N40" s="83">
        <v>180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-180</v>
      </c>
      <c r="AG40" s="83">
        <v>0</v>
      </c>
      <c r="AH40" s="83">
        <v>0</v>
      </c>
      <c r="AI40" s="83">
        <v>-180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180</v>
      </c>
      <c r="AY40" s="84">
        <f t="shared" si="14"/>
        <v>-180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1800</v>
      </c>
      <c r="CI40" s="81">
        <f t="shared" si="24"/>
        <v>1800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-180</v>
      </c>
      <c r="DH40" s="82">
        <f t="shared" si="33"/>
        <v>0</v>
      </c>
      <c r="DI40" s="82">
        <f t="shared" si="34"/>
        <v>0</v>
      </c>
      <c r="DJ40" s="82">
        <f t="shared" si="35"/>
        <v>180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142</v>
      </c>
      <c r="N41" s="83">
        <v>142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-142</v>
      </c>
      <c r="AG41" s="83">
        <v>0</v>
      </c>
      <c r="AH41" s="83">
        <v>0</v>
      </c>
      <c r="AI41" s="83">
        <v>-142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142</v>
      </c>
      <c r="AY41" s="84">
        <f t="shared" si="14"/>
        <v>-142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1420</v>
      </c>
      <c r="CI41" s="81">
        <f t="shared" si="24"/>
        <v>1420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-142</v>
      </c>
      <c r="DH41" s="82">
        <f t="shared" si="33"/>
        <v>0</v>
      </c>
      <c r="DI41" s="82">
        <f t="shared" si="34"/>
        <v>0</v>
      </c>
      <c r="DJ41" s="82">
        <f t="shared" si="35"/>
        <v>142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137</v>
      </c>
      <c r="N42" s="83">
        <v>137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-137</v>
      </c>
      <c r="AG42" s="83">
        <v>0</v>
      </c>
      <c r="AH42" s="83">
        <v>0</v>
      </c>
      <c r="AI42" s="83">
        <v>-137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137</v>
      </c>
      <c r="AY42" s="84">
        <f t="shared" si="14"/>
        <v>-137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1370</v>
      </c>
      <c r="CI42" s="81">
        <f t="shared" si="24"/>
        <v>1370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-137</v>
      </c>
      <c r="DH42" s="82">
        <f t="shared" si="33"/>
        <v>0</v>
      </c>
      <c r="DI42" s="82">
        <f t="shared" si="34"/>
        <v>0</v>
      </c>
      <c r="DJ42" s="82">
        <f t="shared" si="35"/>
        <v>137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137</v>
      </c>
      <c r="N43" s="83">
        <v>137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-137</v>
      </c>
      <c r="AG43" s="83">
        <v>0</v>
      </c>
      <c r="AH43" s="83">
        <v>0</v>
      </c>
      <c r="AI43" s="83">
        <v>-137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137</v>
      </c>
      <c r="AY43" s="84">
        <f t="shared" si="14"/>
        <v>-137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1370</v>
      </c>
      <c r="CI43" s="81">
        <f t="shared" si="24"/>
        <v>1370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-137</v>
      </c>
      <c r="DH43" s="82">
        <f t="shared" si="33"/>
        <v>0</v>
      </c>
      <c r="DI43" s="82">
        <f t="shared" si="34"/>
        <v>0</v>
      </c>
      <c r="DJ43" s="82">
        <f t="shared" si="35"/>
        <v>137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132</v>
      </c>
      <c r="N44" s="83">
        <v>132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-132</v>
      </c>
      <c r="AG44" s="83">
        <v>0</v>
      </c>
      <c r="AH44" s="83">
        <v>0</v>
      </c>
      <c r="AI44" s="83">
        <v>-132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132</v>
      </c>
      <c r="AY44" s="84">
        <f t="shared" si="14"/>
        <v>-132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1320</v>
      </c>
      <c r="CI44" s="81">
        <f t="shared" si="24"/>
        <v>1320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-132</v>
      </c>
      <c r="DH44" s="82">
        <f t="shared" si="33"/>
        <v>0</v>
      </c>
      <c r="DI44" s="82">
        <f t="shared" si="34"/>
        <v>0</v>
      </c>
      <c r="DJ44" s="82">
        <f t="shared" si="35"/>
        <v>132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132</v>
      </c>
      <c r="N45" s="83">
        <v>132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-132</v>
      </c>
      <c r="AG45" s="83">
        <v>0</v>
      </c>
      <c r="AH45" s="83">
        <v>0</v>
      </c>
      <c r="AI45" s="83">
        <v>-132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132</v>
      </c>
      <c r="AY45" s="84">
        <f t="shared" si="14"/>
        <v>-132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1320</v>
      </c>
      <c r="CI45" s="81">
        <f t="shared" si="24"/>
        <v>1320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-132</v>
      </c>
      <c r="DH45" s="82">
        <f t="shared" si="33"/>
        <v>0</v>
      </c>
      <c r="DI45" s="82">
        <f t="shared" si="34"/>
        <v>0</v>
      </c>
      <c r="DJ45" s="82">
        <f t="shared" si="35"/>
        <v>132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105</v>
      </c>
      <c r="N46" s="83">
        <v>105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-105</v>
      </c>
      <c r="AG46" s="83">
        <v>0</v>
      </c>
      <c r="AH46" s="83">
        <v>0</v>
      </c>
      <c r="AI46" s="83">
        <v>-105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105</v>
      </c>
      <c r="AY46" s="84">
        <f t="shared" si="14"/>
        <v>-105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1050</v>
      </c>
      <c r="CI46" s="81">
        <f t="shared" si="24"/>
        <v>1050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-105</v>
      </c>
      <c r="DH46" s="82">
        <f t="shared" si="33"/>
        <v>0</v>
      </c>
      <c r="DI46" s="82">
        <f t="shared" si="34"/>
        <v>0</v>
      </c>
      <c r="DJ46" s="82">
        <f t="shared" si="35"/>
        <v>105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110</v>
      </c>
      <c r="N47" s="83">
        <v>110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-110</v>
      </c>
      <c r="AG47" s="83">
        <v>0</v>
      </c>
      <c r="AH47" s="83">
        <v>0</v>
      </c>
      <c r="AI47" s="83">
        <v>-110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110</v>
      </c>
      <c r="AY47" s="84">
        <f t="shared" si="14"/>
        <v>-110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1100</v>
      </c>
      <c r="CI47" s="81">
        <f t="shared" si="24"/>
        <v>1100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-110</v>
      </c>
      <c r="DH47" s="82">
        <f t="shared" si="33"/>
        <v>0</v>
      </c>
      <c r="DI47" s="82">
        <f t="shared" si="34"/>
        <v>0</v>
      </c>
      <c r="DJ47" s="82">
        <f t="shared" si="35"/>
        <v>110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110</v>
      </c>
      <c r="N48" s="83">
        <v>110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-110</v>
      </c>
      <c r="AG48" s="83">
        <v>0</v>
      </c>
      <c r="AH48" s="83">
        <v>0</v>
      </c>
      <c r="AI48" s="83">
        <v>-110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110</v>
      </c>
      <c r="AY48" s="84">
        <f t="shared" si="14"/>
        <v>-110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1100</v>
      </c>
      <c r="CI48" s="81">
        <f t="shared" si="24"/>
        <v>1100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-110</v>
      </c>
      <c r="DH48" s="82">
        <f t="shared" si="33"/>
        <v>0</v>
      </c>
      <c r="DI48" s="82">
        <f t="shared" si="34"/>
        <v>0</v>
      </c>
      <c r="DJ48" s="82">
        <f t="shared" si="35"/>
        <v>110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100</v>
      </c>
      <c r="N49" s="83">
        <v>100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-100</v>
      </c>
      <c r="AG49" s="83">
        <v>0</v>
      </c>
      <c r="AH49" s="83">
        <v>0</v>
      </c>
      <c r="AI49" s="83">
        <v>-100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100</v>
      </c>
      <c r="AY49" s="84">
        <f t="shared" si="14"/>
        <v>-100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1000</v>
      </c>
      <c r="CI49" s="81">
        <f t="shared" si="24"/>
        <v>1000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-100</v>
      </c>
      <c r="DH49" s="82">
        <f t="shared" si="33"/>
        <v>0</v>
      </c>
      <c r="DI49" s="82">
        <f t="shared" si="34"/>
        <v>0</v>
      </c>
      <c r="DJ49" s="82">
        <f t="shared" si="35"/>
        <v>100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95</v>
      </c>
      <c r="N50" s="83">
        <v>95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-95</v>
      </c>
      <c r="AG50" s="83">
        <v>0</v>
      </c>
      <c r="AH50" s="83">
        <v>0</v>
      </c>
      <c r="AI50" s="83">
        <v>-95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95</v>
      </c>
      <c r="AY50" s="84">
        <f t="shared" si="14"/>
        <v>-95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950</v>
      </c>
      <c r="CI50" s="81">
        <f t="shared" si="24"/>
        <v>950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-95</v>
      </c>
      <c r="DH50" s="82">
        <f t="shared" si="33"/>
        <v>0</v>
      </c>
      <c r="DI50" s="82">
        <f t="shared" si="34"/>
        <v>0</v>
      </c>
      <c r="DJ50" s="82">
        <f t="shared" si="35"/>
        <v>95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90</v>
      </c>
      <c r="N51" s="83">
        <v>90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-90</v>
      </c>
      <c r="AG51" s="83">
        <v>0</v>
      </c>
      <c r="AH51" s="83">
        <v>0</v>
      </c>
      <c r="AI51" s="83">
        <v>-90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90</v>
      </c>
      <c r="AY51" s="84">
        <f t="shared" si="14"/>
        <v>-90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900</v>
      </c>
      <c r="CI51" s="81">
        <f t="shared" si="24"/>
        <v>900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-90</v>
      </c>
      <c r="DH51" s="82">
        <f t="shared" si="33"/>
        <v>0</v>
      </c>
      <c r="DI51" s="82">
        <f t="shared" si="34"/>
        <v>0</v>
      </c>
      <c r="DJ51" s="82">
        <f t="shared" si="35"/>
        <v>90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90</v>
      </c>
      <c r="N52" s="83">
        <v>90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-90</v>
      </c>
      <c r="AG52" s="83">
        <v>0</v>
      </c>
      <c r="AH52" s="83">
        <v>0</v>
      </c>
      <c r="AI52" s="83">
        <v>-90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90</v>
      </c>
      <c r="AY52" s="84">
        <f t="shared" si="14"/>
        <v>-90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900</v>
      </c>
      <c r="CI52" s="81">
        <f t="shared" si="24"/>
        <v>900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-90</v>
      </c>
      <c r="DH52" s="82">
        <f t="shared" si="33"/>
        <v>0</v>
      </c>
      <c r="DI52" s="82">
        <f t="shared" si="34"/>
        <v>0</v>
      </c>
      <c r="DJ52" s="82">
        <f t="shared" si="35"/>
        <v>90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85</v>
      </c>
      <c r="N53" s="83">
        <v>85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-85</v>
      </c>
      <c r="AG53" s="83">
        <v>0</v>
      </c>
      <c r="AH53" s="83">
        <v>0</v>
      </c>
      <c r="AI53" s="83">
        <v>-85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85</v>
      </c>
      <c r="AY53" s="84">
        <f t="shared" si="14"/>
        <v>-85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850</v>
      </c>
      <c r="CI53" s="81">
        <f t="shared" si="24"/>
        <v>850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-85</v>
      </c>
      <c r="DH53" s="82">
        <f t="shared" si="33"/>
        <v>0</v>
      </c>
      <c r="DI53" s="82">
        <f t="shared" si="34"/>
        <v>0</v>
      </c>
      <c r="DJ53" s="82">
        <f t="shared" si="35"/>
        <v>85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90</v>
      </c>
      <c r="N54" s="83">
        <v>90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-90</v>
      </c>
      <c r="AG54" s="83">
        <v>0</v>
      </c>
      <c r="AH54" s="83">
        <v>0</v>
      </c>
      <c r="AI54" s="83">
        <v>-90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90</v>
      </c>
      <c r="AY54" s="84">
        <f t="shared" si="14"/>
        <v>-90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900</v>
      </c>
      <c r="CI54" s="81">
        <f t="shared" si="24"/>
        <v>900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-90</v>
      </c>
      <c r="DH54" s="82">
        <f t="shared" si="33"/>
        <v>0</v>
      </c>
      <c r="DI54" s="82">
        <f t="shared" si="34"/>
        <v>0</v>
      </c>
      <c r="DJ54" s="82">
        <f t="shared" si="35"/>
        <v>90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110</v>
      </c>
      <c r="N55" s="83">
        <v>110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-110</v>
      </c>
      <c r="AG55" s="83">
        <v>0</v>
      </c>
      <c r="AH55" s="83">
        <v>0</v>
      </c>
      <c r="AI55" s="83">
        <v>-110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110</v>
      </c>
      <c r="AY55" s="84">
        <f t="shared" si="14"/>
        <v>-110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1100</v>
      </c>
      <c r="CI55" s="81">
        <f t="shared" si="24"/>
        <v>1100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-110</v>
      </c>
      <c r="DH55" s="82">
        <f t="shared" si="33"/>
        <v>0</v>
      </c>
      <c r="DI55" s="82">
        <f t="shared" si="34"/>
        <v>0</v>
      </c>
      <c r="DJ55" s="82">
        <f t="shared" si="35"/>
        <v>110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115</v>
      </c>
      <c r="N56" s="83">
        <v>115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-115</v>
      </c>
      <c r="AG56" s="83">
        <v>0</v>
      </c>
      <c r="AH56" s="83">
        <v>0</v>
      </c>
      <c r="AI56" s="83">
        <v>-115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115</v>
      </c>
      <c r="AY56" s="84">
        <f t="shared" si="14"/>
        <v>-115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1150</v>
      </c>
      <c r="CI56" s="81">
        <f t="shared" si="24"/>
        <v>1150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-115</v>
      </c>
      <c r="DH56" s="82">
        <f t="shared" si="33"/>
        <v>0</v>
      </c>
      <c r="DI56" s="82">
        <f t="shared" si="34"/>
        <v>0</v>
      </c>
      <c r="DJ56" s="82">
        <f t="shared" si="35"/>
        <v>115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120</v>
      </c>
      <c r="N57" s="83">
        <v>120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-120</v>
      </c>
      <c r="AG57" s="83">
        <v>0</v>
      </c>
      <c r="AH57" s="83">
        <v>0</v>
      </c>
      <c r="AI57" s="83">
        <v>-120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120</v>
      </c>
      <c r="AY57" s="84">
        <f t="shared" si="14"/>
        <v>-120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1200</v>
      </c>
      <c r="CI57" s="81">
        <f t="shared" si="24"/>
        <v>1200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-120</v>
      </c>
      <c r="DH57" s="82">
        <f t="shared" si="33"/>
        <v>0</v>
      </c>
      <c r="DI57" s="82">
        <f t="shared" si="34"/>
        <v>0</v>
      </c>
      <c r="DJ57" s="82">
        <f t="shared" si="35"/>
        <v>120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115</v>
      </c>
      <c r="N58" s="83">
        <v>115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-115</v>
      </c>
      <c r="AG58" s="83">
        <v>0</v>
      </c>
      <c r="AH58" s="83">
        <v>0</v>
      </c>
      <c r="AI58" s="83">
        <v>-115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115</v>
      </c>
      <c r="AY58" s="84">
        <f t="shared" si="14"/>
        <v>-115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1150</v>
      </c>
      <c r="CI58" s="81">
        <f t="shared" si="24"/>
        <v>1150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-115</v>
      </c>
      <c r="DH58" s="82">
        <f t="shared" si="33"/>
        <v>0</v>
      </c>
      <c r="DI58" s="82">
        <f t="shared" si="34"/>
        <v>0</v>
      </c>
      <c r="DJ58" s="82">
        <f t="shared" si="35"/>
        <v>115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110</v>
      </c>
      <c r="N59" s="83">
        <v>110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-110</v>
      </c>
      <c r="AG59" s="83">
        <v>0</v>
      </c>
      <c r="AH59" s="83">
        <v>0</v>
      </c>
      <c r="AI59" s="83">
        <v>-110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110</v>
      </c>
      <c r="AY59" s="84">
        <f t="shared" si="14"/>
        <v>-110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1100</v>
      </c>
      <c r="CI59" s="81">
        <f t="shared" si="24"/>
        <v>1100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-110</v>
      </c>
      <c r="DH59" s="82">
        <f t="shared" si="33"/>
        <v>0</v>
      </c>
      <c r="DI59" s="82">
        <f t="shared" si="34"/>
        <v>0</v>
      </c>
      <c r="DJ59" s="82">
        <f t="shared" si="35"/>
        <v>110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122</v>
      </c>
      <c r="N60" s="83">
        <v>122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-122</v>
      </c>
      <c r="AG60" s="83">
        <v>0</v>
      </c>
      <c r="AH60" s="83">
        <v>0</v>
      </c>
      <c r="AI60" s="83">
        <v>-122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122</v>
      </c>
      <c r="AY60" s="84">
        <f t="shared" si="14"/>
        <v>-122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1220</v>
      </c>
      <c r="CI60" s="81">
        <f t="shared" si="24"/>
        <v>1220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-122</v>
      </c>
      <c r="DH60" s="82">
        <f t="shared" si="33"/>
        <v>0</v>
      </c>
      <c r="DI60" s="82">
        <f t="shared" si="34"/>
        <v>0</v>
      </c>
      <c r="DJ60" s="82">
        <f t="shared" si="35"/>
        <v>122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107</v>
      </c>
      <c r="N61" s="83">
        <v>107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-107</v>
      </c>
      <c r="AG61" s="83">
        <v>0</v>
      </c>
      <c r="AH61" s="83">
        <v>0</v>
      </c>
      <c r="AI61" s="83">
        <v>-107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107</v>
      </c>
      <c r="AY61" s="84">
        <f t="shared" si="14"/>
        <v>-107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1070</v>
      </c>
      <c r="CI61" s="81">
        <f t="shared" si="24"/>
        <v>1070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-107</v>
      </c>
      <c r="DH61" s="82">
        <f t="shared" si="33"/>
        <v>0</v>
      </c>
      <c r="DI61" s="82">
        <f t="shared" si="34"/>
        <v>0</v>
      </c>
      <c r="DJ61" s="82">
        <f t="shared" si="35"/>
        <v>107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-32</v>
      </c>
      <c r="D62" s="83">
        <v>0</v>
      </c>
      <c r="E62" s="83">
        <v>0</v>
      </c>
      <c r="F62" s="83">
        <v>0</v>
      </c>
      <c r="G62" s="83">
        <v>-32</v>
      </c>
      <c r="H62" s="77"/>
      <c r="I62" s="32">
        <v>60</v>
      </c>
      <c r="J62" s="83">
        <v>32</v>
      </c>
      <c r="K62" s="83">
        <v>0</v>
      </c>
      <c r="L62" s="83">
        <v>0</v>
      </c>
      <c r="M62" s="83">
        <v>55</v>
      </c>
      <c r="N62" s="83">
        <v>87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-55</v>
      </c>
      <c r="AG62" s="83">
        <v>0</v>
      </c>
      <c r="AH62" s="83">
        <v>0</v>
      </c>
      <c r="AI62" s="83">
        <v>-55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32</v>
      </c>
      <c r="AV62" s="84">
        <f t="shared" si="13"/>
        <v>0</v>
      </c>
      <c r="AW62" s="84">
        <f t="shared" si="13"/>
        <v>0</v>
      </c>
      <c r="AX62" s="84">
        <f t="shared" si="13"/>
        <v>55</v>
      </c>
      <c r="AY62" s="84">
        <f t="shared" si="14"/>
        <v>-87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320</v>
      </c>
      <c r="CF62" s="81">
        <f t="shared" si="5"/>
        <v>0</v>
      </c>
      <c r="CG62" s="81">
        <f t="shared" si="5"/>
        <v>0</v>
      </c>
      <c r="CH62" s="81">
        <f t="shared" si="5"/>
        <v>550</v>
      </c>
      <c r="CI62" s="81">
        <f t="shared" si="24"/>
        <v>870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32</v>
      </c>
      <c r="DG62" s="82">
        <f t="shared" si="32"/>
        <v>-87</v>
      </c>
      <c r="DH62" s="82">
        <f t="shared" si="33"/>
        <v>0</v>
      </c>
      <c r="DI62" s="82">
        <f t="shared" si="34"/>
        <v>0</v>
      </c>
      <c r="DJ62" s="82">
        <f t="shared" si="35"/>
        <v>55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-50.436</v>
      </c>
      <c r="D63" s="83">
        <v>0</v>
      </c>
      <c r="E63" s="83">
        <v>0</v>
      </c>
      <c r="F63" s="83">
        <v>0</v>
      </c>
      <c r="G63" s="83">
        <v>-50.436</v>
      </c>
      <c r="H63" s="77"/>
      <c r="I63" s="32">
        <v>61</v>
      </c>
      <c r="J63" s="83">
        <v>50.436</v>
      </c>
      <c r="K63" s="83">
        <v>0</v>
      </c>
      <c r="L63" s="83">
        <v>0</v>
      </c>
      <c r="M63" s="83">
        <v>42.564</v>
      </c>
      <c r="N63" s="83">
        <v>93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-42.564</v>
      </c>
      <c r="AG63" s="83">
        <v>0</v>
      </c>
      <c r="AH63" s="83">
        <v>0</v>
      </c>
      <c r="AI63" s="83">
        <v>-42.564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50.436</v>
      </c>
      <c r="AV63" s="84">
        <f t="shared" si="13"/>
        <v>0</v>
      </c>
      <c r="AW63" s="84">
        <f t="shared" si="13"/>
        <v>0</v>
      </c>
      <c r="AX63" s="84">
        <f t="shared" si="13"/>
        <v>42.564</v>
      </c>
      <c r="AY63" s="84">
        <f t="shared" si="14"/>
        <v>-93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504.36</v>
      </c>
      <c r="CF63" s="81">
        <f t="shared" si="5"/>
        <v>0</v>
      </c>
      <c r="CG63" s="81">
        <f t="shared" si="5"/>
        <v>0</v>
      </c>
      <c r="CH63" s="81">
        <f t="shared" si="5"/>
        <v>425.64</v>
      </c>
      <c r="CI63" s="81">
        <f t="shared" si="24"/>
        <v>930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50.436</v>
      </c>
      <c r="DG63" s="82">
        <f t="shared" si="32"/>
        <v>-93</v>
      </c>
      <c r="DH63" s="82">
        <f t="shared" si="33"/>
        <v>0</v>
      </c>
      <c r="DI63" s="82">
        <f t="shared" si="34"/>
        <v>0</v>
      </c>
      <c r="DJ63" s="82">
        <f t="shared" si="35"/>
        <v>42.564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-42.301000000000002</v>
      </c>
      <c r="D64" s="83">
        <v>0</v>
      </c>
      <c r="E64" s="83">
        <v>0</v>
      </c>
      <c r="F64" s="83">
        <v>0</v>
      </c>
      <c r="G64" s="83">
        <v>-42.301000000000002</v>
      </c>
      <c r="H64" s="77"/>
      <c r="I64" s="32">
        <v>62</v>
      </c>
      <c r="J64" s="83">
        <v>42.301000000000002</v>
      </c>
      <c r="K64" s="83">
        <v>0</v>
      </c>
      <c r="L64" s="83">
        <v>0</v>
      </c>
      <c r="M64" s="83">
        <v>35.698999999999998</v>
      </c>
      <c r="N64" s="83">
        <v>78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-35.698999999999998</v>
      </c>
      <c r="AG64" s="83">
        <v>0</v>
      </c>
      <c r="AH64" s="83">
        <v>0</v>
      </c>
      <c r="AI64" s="83">
        <v>-35.698999999999998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42.301000000000002</v>
      </c>
      <c r="AV64" s="84">
        <f t="shared" si="13"/>
        <v>0</v>
      </c>
      <c r="AW64" s="84">
        <f t="shared" si="13"/>
        <v>0</v>
      </c>
      <c r="AX64" s="84">
        <f t="shared" si="13"/>
        <v>35.698999999999998</v>
      </c>
      <c r="AY64" s="84">
        <f t="shared" si="14"/>
        <v>-78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423.01</v>
      </c>
      <c r="CF64" s="81">
        <f t="shared" si="5"/>
        <v>0</v>
      </c>
      <c r="CG64" s="81">
        <f t="shared" si="5"/>
        <v>0</v>
      </c>
      <c r="CH64" s="81">
        <f t="shared" si="5"/>
        <v>356.99</v>
      </c>
      <c r="CI64" s="81">
        <f t="shared" si="24"/>
        <v>780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42.301000000000002</v>
      </c>
      <c r="DG64" s="82">
        <f t="shared" si="32"/>
        <v>-78</v>
      </c>
      <c r="DH64" s="82">
        <f t="shared" si="33"/>
        <v>0</v>
      </c>
      <c r="DI64" s="82">
        <f t="shared" si="34"/>
        <v>0</v>
      </c>
      <c r="DJ64" s="82">
        <f t="shared" si="35"/>
        <v>35.698999999999998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-45.012999999999998</v>
      </c>
      <c r="D65" s="83">
        <v>0</v>
      </c>
      <c r="E65" s="83">
        <v>0</v>
      </c>
      <c r="F65" s="83">
        <v>0</v>
      </c>
      <c r="G65" s="83">
        <v>-45.012999999999998</v>
      </c>
      <c r="H65" s="77"/>
      <c r="I65" s="32">
        <v>63</v>
      </c>
      <c r="J65" s="83">
        <v>45.012999999999998</v>
      </c>
      <c r="K65" s="83">
        <v>0</v>
      </c>
      <c r="L65" s="83">
        <v>0</v>
      </c>
      <c r="M65" s="83">
        <v>37.987000000000002</v>
      </c>
      <c r="N65" s="83">
        <v>83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-37.987000000000002</v>
      </c>
      <c r="AG65" s="83">
        <v>0</v>
      </c>
      <c r="AH65" s="83">
        <v>0</v>
      </c>
      <c r="AI65" s="83">
        <v>-37.987000000000002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45.012999999999998</v>
      </c>
      <c r="AV65" s="84">
        <f t="shared" si="13"/>
        <v>0</v>
      </c>
      <c r="AW65" s="84">
        <f t="shared" si="13"/>
        <v>0</v>
      </c>
      <c r="AX65" s="84">
        <f t="shared" si="13"/>
        <v>37.987000000000002</v>
      </c>
      <c r="AY65" s="84">
        <f t="shared" si="14"/>
        <v>-83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450.13</v>
      </c>
      <c r="CF65" s="81">
        <f t="shared" si="5"/>
        <v>0</v>
      </c>
      <c r="CG65" s="81">
        <f t="shared" si="5"/>
        <v>0</v>
      </c>
      <c r="CH65" s="81">
        <f t="shared" si="5"/>
        <v>379.87</v>
      </c>
      <c r="CI65" s="81">
        <f t="shared" si="24"/>
        <v>830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45.012999999999998</v>
      </c>
      <c r="DG65" s="82">
        <f t="shared" si="32"/>
        <v>-83</v>
      </c>
      <c r="DH65" s="82">
        <f t="shared" si="33"/>
        <v>0</v>
      </c>
      <c r="DI65" s="82">
        <f t="shared" si="34"/>
        <v>0</v>
      </c>
      <c r="DJ65" s="82">
        <f t="shared" si="35"/>
        <v>37.987000000000002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-42.301000000000002</v>
      </c>
      <c r="D66" s="83">
        <v>0</v>
      </c>
      <c r="E66" s="83">
        <v>0</v>
      </c>
      <c r="F66" s="83">
        <v>0</v>
      </c>
      <c r="G66" s="83">
        <v>-42.301000000000002</v>
      </c>
      <c r="H66" s="77"/>
      <c r="I66" s="32">
        <v>64</v>
      </c>
      <c r="J66" s="83">
        <v>42.301000000000002</v>
      </c>
      <c r="K66" s="83">
        <v>0</v>
      </c>
      <c r="L66" s="83">
        <v>0</v>
      </c>
      <c r="M66" s="83">
        <v>35.698999999999998</v>
      </c>
      <c r="N66" s="83">
        <v>78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-35.698999999999998</v>
      </c>
      <c r="AG66" s="83">
        <v>0</v>
      </c>
      <c r="AH66" s="83">
        <v>0</v>
      </c>
      <c r="AI66" s="83">
        <v>-35.698999999999998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42.301000000000002</v>
      </c>
      <c r="AV66" s="84">
        <f t="shared" si="13"/>
        <v>0</v>
      </c>
      <c r="AW66" s="84">
        <f t="shared" si="13"/>
        <v>0</v>
      </c>
      <c r="AX66" s="84">
        <f t="shared" si="13"/>
        <v>35.698999999999998</v>
      </c>
      <c r="AY66" s="84">
        <f t="shared" si="14"/>
        <v>-78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423.01</v>
      </c>
      <c r="CF66" s="81">
        <f t="shared" si="5"/>
        <v>0</v>
      </c>
      <c r="CG66" s="81">
        <f t="shared" si="5"/>
        <v>0</v>
      </c>
      <c r="CH66" s="81">
        <f t="shared" si="5"/>
        <v>356.99</v>
      </c>
      <c r="CI66" s="81">
        <f t="shared" si="24"/>
        <v>780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42.301000000000002</v>
      </c>
      <c r="DG66" s="82">
        <f t="shared" si="32"/>
        <v>-78</v>
      </c>
      <c r="DH66" s="82">
        <f t="shared" si="33"/>
        <v>0</v>
      </c>
      <c r="DI66" s="82">
        <f t="shared" si="34"/>
        <v>0</v>
      </c>
      <c r="DJ66" s="82">
        <f t="shared" si="35"/>
        <v>35.698999999999998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-31.454999999999998</v>
      </c>
      <c r="D67" s="83">
        <v>0</v>
      </c>
      <c r="E67" s="83">
        <v>0</v>
      </c>
      <c r="F67" s="83">
        <v>0</v>
      </c>
      <c r="G67" s="83">
        <v>-31.454999999999998</v>
      </c>
      <c r="H67" s="77"/>
      <c r="I67" s="32">
        <v>65</v>
      </c>
      <c r="J67" s="83">
        <v>31.454999999999998</v>
      </c>
      <c r="K67" s="83">
        <v>0</v>
      </c>
      <c r="L67" s="83">
        <v>0</v>
      </c>
      <c r="M67" s="83">
        <v>26.545000000000002</v>
      </c>
      <c r="N67" s="83">
        <v>58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-26.545000000000002</v>
      </c>
      <c r="AG67" s="83">
        <v>0</v>
      </c>
      <c r="AH67" s="83">
        <v>0</v>
      </c>
      <c r="AI67" s="83">
        <v>-26.545000000000002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31.454999999999998</v>
      </c>
      <c r="AV67" s="84">
        <f t="shared" si="13"/>
        <v>0</v>
      </c>
      <c r="AW67" s="84">
        <f t="shared" si="13"/>
        <v>0</v>
      </c>
      <c r="AX67" s="84">
        <f t="shared" si="13"/>
        <v>26.545000000000002</v>
      </c>
      <c r="AY67" s="84">
        <f t="shared" si="14"/>
        <v>-58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314.54999999999995</v>
      </c>
      <c r="CF67" s="81">
        <f t="shared" si="23"/>
        <v>0</v>
      </c>
      <c r="CG67" s="81">
        <f t="shared" si="23"/>
        <v>0</v>
      </c>
      <c r="CH67" s="81">
        <f t="shared" si="23"/>
        <v>265.45000000000005</v>
      </c>
      <c r="CI67" s="81">
        <f t="shared" si="24"/>
        <v>580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31.454999999999998</v>
      </c>
      <c r="DG67" s="82">
        <f t="shared" si="32"/>
        <v>-58</v>
      </c>
      <c r="DH67" s="82">
        <f t="shared" si="33"/>
        <v>0</v>
      </c>
      <c r="DI67" s="82">
        <f t="shared" si="34"/>
        <v>0</v>
      </c>
      <c r="DJ67" s="82">
        <f t="shared" si="35"/>
        <v>26.545000000000002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-26.032</v>
      </c>
      <c r="D68" s="83">
        <v>0</v>
      </c>
      <c r="E68" s="83">
        <v>0</v>
      </c>
      <c r="F68" s="83">
        <v>0</v>
      </c>
      <c r="G68" s="83">
        <v>-26.032</v>
      </c>
      <c r="H68" s="77"/>
      <c r="I68" s="32">
        <v>66</v>
      </c>
      <c r="J68" s="83">
        <v>26.032</v>
      </c>
      <c r="K68" s="83">
        <v>0</v>
      </c>
      <c r="L68" s="83">
        <v>0</v>
      </c>
      <c r="M68" s="83">
        <v>21.968</v>
      </c>
      <c r="N68" s="83">
        <v>48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-21.968</v>
      </c>
      <c r="AG68" s="83">
        <v>0</v>
      </c>
      <c r="AH68" s="83">
        <v>0</v>
      </c>
      <c r="AI68" s="83">
        <v>-21.968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26.032</v>
      </c>
      <c r="AV68" s="84">
        <f t="shared" si="41"/>
        <v>0</v>
      </c>
      <c r="AW68" s="84">
        <f t="shared" si="41"/>
        <v>0</v>
      </c>
      <c r="AX68" s="84">
        <f t="shared" si="41"/>
        <v>21.968</v>
      </c>
      <c r="AY68" s="84">
        <f t="shared" ref="AY68:AY98" si="42">-SUM(AU68:AX68)</f>
        <v>-48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260.32</v>
      </c>
      <c r="CF68" s="81">
        <f t="shared" si="51"/>
        <v>0</v>
      </c>
      <c r="CG68" s="81">
        <f t="shared" si="51"/>
        <v>0</v>
      </c>
      <c r="CH68" s="81">
        <f t="shared" si="51"/>
        <v>219.68</v>
      </c>
      <c r="CI68" s="81">
        <f t="shared" ref="CI68:CI98" si="52">SUM(CE68:CH68)</f>
        <v>480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26.032</v>
      </c>
      <c r="DG68" s="82">
        <f t="shared" ref="DG68:DG99" si="60">AY68+AN68+BC68+BJ68+BQ68</f>
        <v>-48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21.968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-13.558</v>
      </c>
      <c r="D69" s="83">
        <v>0</v>
      </c>
      <c r="E69" s="83">
        <v>0</v>
      </c>
      <c r="F69" s="83">
        <v>0</v>
      </c>
      <c r="G69" s="83">
        <v>-13.558</v>
      </c>
      <c r="H69" s="77"/>
      <c r="I69" s="32">
        <v>67</v>
      </c>
      <c r="J69" s="83">
        <v>13.558</v>
      </c>
      <c r="K69" s="83">
        <v>0</v>
      </c>
      <c r="L69" s="83">
        <v>0</v>
      </c>
      <c r="M69" s="83">
        <v>11.442</v>
      </c>
      <c r="N69" s="83">
        <v>25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-11.442</v>
      </c>
      <c r="AG69" s="83">
        <v>0</v>
      </c>
      <c r="AH69" s="83">
        <v>0</v>
      </c>
      <c r="AI69" s="83">
        <v>-11.442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13.558</v>
      </c>
      <c r="AV69" s="84">
        <f t="shared" si="41"/>
        <v>0</v>
      </c>
      <c r="AW69" s="84">
        <f t="shared" si="41"/>
        <v>0</v>
      </c>
      <c r="AX69" s="84">
        <f t="shared" si="41"/>
        <v>11.442</v>
      </c>
      <c r="AY69" s="84">
        <f t="shared" si="42"/>
        <v>-25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135.57999999999998</v>
      </c>
      <c r="CF69" s="81">
        <f t="shared" si="51"/>
        <v>0</v>
      </c>
      <c r="CG69" s="81">
        <f t="shared" si="51"/>
        <v>0</v>
      </c>
      <c r="CH69" s="81">
        <f t="shared" si="51"/>
        <v>114.42</v>
      </c>
      <c r="CI69" s="81">
        <f t="shared" si="52"/>
        <v>250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13.558</v>
      </c>
      <c r="DG69" s="82">
        <f t="shared" si="60"/>
        <v>-25</v>
      </c>
      <c r="DH69" s="82">
        <f t="shared" si="61"/>
        <v>0</v>
      </c>
      <c r="DI69" s="82">
        <f t="shared" si="62"/>
        <v>0</v>
      </c>
      <c r="DJ69" s="82">
        <f t="shared" si="63"/>
        <v>11.442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-14.1</v>
      </c>
      <c r="D70" s="83">
        <v>0</v>
      </c>
      <c r="E70" s="83">
        <v>0</v>
      </c>
      <c r="F70" s="83">
        <v>0</v>
      </c>
      <c r="G70" s="83">
        <v>-14.1</v>
      </c>
      <c r="H70" s="77"/>
      <c r="I70" s="32">
        <v>68</v>
      </c>
      <c r="J70" s="83">
        <v>14.1</v>
      </c>
      <c r="K70" s="83">
        <v>0</v>
      </c>
      <c r="L70" s="83">
        <v>0</v>
      </c>
      <c r="M70" s="83">
        <v>11.9</v>
      </c>
      <c r="N70" s="83">
        <v>26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-11.9</v>
      </c>
      <c r="AG70" s="83">
        <v>0</v>
      </c>
      <c r="AH70" s="83">
        <v>0</v>
      </c>
      <c r="AI70" s="83">
        <v>-11.9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14.1</v>
      </c>
      <c r="AV70" s="84">
        <f t="shared" si="41"/>
        <v>0</v>
      </c>
      <c r="AW70" s="84">
        <f t="shared" si="41"/>
        <v>0</v>
      </c>
      <c r="AX70" s="84">
        <f t="shared" si="41"/>
        <v>11.9</v>
      </c>
      <c r="AY70" s="84">
        <f t="shared" si="42"/>
        <v>-26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141</v>
      </c>
      <c r="CF70" s="81">
        <f t="shared" si="51"/>
        <v>0</v>
      </c>
      <c r="CG70" s="81">
        <f t="shared" si="51"/>
        <v>0</v>
      </c>
      <c r="CH70" s="81">
        <f t="shared" si="51"/>
        <v>119</v>
      </c>
      <c r="CI70" s="81">
        <f t="shared" si="52"/>
        <v>260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14.1</v>
      </c>
      <c r="DG70" s="82">
        <f t="shared" si="60"/>
        <v>-26</v>
      </c>
      <c r="DH70" s="82">
        <f t="shared" si="61"/>
        <v>0</v>
      </c>
      <c r="DI70" s="82">
        <f t="shared" si="62"/>
        <v>0</v>
      </c>
      <c r="DJ70" s="82">
        <f t="shared" si="63"/>
        <v>11.9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-7.593</v>
      </c>
      <c r="D71" s="83">
        <v>0</v>
      </c>
      <c r="E71" s="83">
        <v>0</v>
      </c>
      <c r="F71" s="83">
        <v>0</v>
      </c>
      <c r="G71" s="83">
        <v>-7.593</v>
      </c>
      <c r="H71" s="77"/>
      <c r="I71" s="32">
        <v>69</v>
      </c>
      <c r="J71" s="83">
        <v>7.593</v>
      </c>
      <c r="K71" s="83">
        <v>0</v>
      </c>
      <c r="L71" s="83">
        <v>0</v>
      </c>
      <c r="M71" s="83">
        <v>6.407</v>
      </c>
      <c r="N71" s="83">
        <v>14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-6.407</v>
      </c>
      <c r="AG71" s="83">
        <v>0</v>
      </c>
      <c r="AH71" s="83">
        <v>0</v>
      </c>
      <c r="AI71" s="83">
        <v>-6.407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7.593</v>
      </c>
      <c r="AV71" s="84">
        <f t="shared" si="41"/>
        <v>0</v>
      </c>
      <c r="AW71" s="84">
        <f t="shared" si="41"/>
        <v>0</v>
      </c>
      <c r="AX71" s="84">
        <f t="shared" si="41"/>
        <v>6.407</v>
      </c>
      <c r="AY71" s="84">
        <f t="shared" si="42"/>
        <v>-14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75.930000000000007</v>
      </c>
      <c r="CF71" s="81">
        <f t="shared" si="51"/>
        <v>0</v>
      </c>
      <c r="CG71" s="81">
        <f t="shared" si="51"/>
        <v>0</v>
      </c>
      <c r="CH71" s="81">
        <f t="shared" si="51"/>
        <v>64.069999999999993</v>
      </c>
      <c r="CI71" s="81">
        <f t="shared" si="52"/>
        <v>140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7.593</v>
      </c>
      <c r="DG71" s="82">
        <f t="shared" si="60"/>
        <v>-14</v>
      </c>
      <c r="DH71" s="82">
        <f t="shared" si="61"/>
        <v>0</v>
      </c>
      <c r="DI71" s="82">
        <f t="shared" si="62"/>
        <v>0</v>
      </c>
      <c r="DJ71" s="82">
        <f t="shared" si="63"/>
        <v>6.407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-29.827999999999999</v>
      </c>
      <c r="D72" s="83">
        <v>0</v>
      </c>
      <c r="E72" s="83">
        <v>0</v>
      </c>
      <c r="F72" s="83">
        <v>0</v>
      </c>
      <c r="G72" s="83">
        <v>-29.827999999999999</v>
      </c>
      <c r="H72" s="77"/>
      <c r="I72" s="32">
        <v>70</v>
      </c>
      <c r="J72" s="83">
        <v>29.827999999999999</v>
      </c>
      <c r="K72" s="83">
        <v>0</v>
      </c>
      <c r="L72" s="83">
        <v>0</v>
      </c>
      <c r="M72" s="83">
        <v>25.172000000000001</v>
      </c>
      <c r="N72" s="83">
        <v>55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-25.172000000000001</v>
      </c>
      <c r="AG72" s="83">
        <v>0</v>
      </c>
      <c r="AH72" s="83">
        <v>0</v>
      </c>
      <c r="AI72" s="83">
        <v>-25.172000000000001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29.827999999999999</v>
      </c>
      <c r="AV72" s="84">
        <f t="shared" si="41"/>
        <v>0</v>
      </c>
      <c r="AW72" s="84">
        <f t="shared" si="41"/>
        <v>0</v>
      </c>
      <c r="AX72" s="84">
        <f t="shared" si="41"/>
        <v>25.172000000000001</v>
      </c>
      <c r="AY72" s="84">
        <f t="shared" si="42"/>
        <v>-55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298.27999999999997</v>
      </c>
      <c r="CF72" s="81">
        <f t="shared" si="51"/>
        <v>0</v>
      </c>
      <c r="CG72" s="81">
        <f t="shared" si="51"/>
        <v>0</v>
      </c>
      <c r="CH72" s="81">
        <f t="shared" si="51"/>
        <v>251.72</v>
      </c>
      <c r="CI72" s="81">
        <f t="shared" si="52"/>
        <v>550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29.827999999999999</v>
      </c>
      <c r="DG72" s="82">
        <f t="shared" si="60"/>
        <v>-55</v>
      </c>
      <c r="DH72" s="82">
        <f t="shared" si="61"/>
        <v>0</v>
      </c>
      <c r="DI72" s="82">
        <f t="shared" si="62"/>
        <v>0</v>
      </c>
      <c r="DJ72" s="82">
        <f t="shared" si="63"/>
        <v>25.172000000000001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-21.693000000000001</v>
      </c>
      <c r="D73" s="83">
        <v>0</v>
      </c>
      <c r="E73" s="83">
        <v>0</v>
      </c>
      <c r="F73" s="83">
        <v>0</v>
      </c>
      <c r="G73" s="83">
        <v>-21.693000000000001</v>
      </c>
      <c r="H73" s="77"/>
      <c r="I73" s="32">
        <v>71</v>
      </c>
      <c r="J73" s="83">
        <v>21.693000000000001</v>
      </c>
      <c r="K73" s="83">
        <v>0</v>
      </c>
      <c r="L73" s="83">
        <v>0</v>
      </c>
      <c r="M73" s="83">
        <v>18.306999999999999</v>
      </c>
      <c r="N73" s="83">
        <v>40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-18.306999999999999</v>
      </c>
      <c r="AG73" s="83">
        <v>0</v>
      </c>
      <c r="AH73" s="83">
        <v>0</v>
      </c>
      <c r="AI73" s="83">
        <v>-18.306999999999999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21.693000000000001</v>
      </c>
      <c r="AV73" s="84">
        <f t="shared" si="41"/>
        <v>0</v>
      </c>
      <c r="AW73" s="84">
        <f t="shared" si="41"/>
        <v>0</v>
      </c>
      <c r="AX73" s="84">
        <f t="shared" si="41"/>
        <v>18.306999999999999</v>
      </c>
      <c r="AY73" s="84">
        <f t="shared" si="42"/>
        <v>-40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216.93</v>
      </c>
      <c r="CF73" s="81">
        <f t="shared" si="51"/>
        <v>0</v>
      </c>
      <c r="CG73" s="81">
        <f t="shared" si="51"/>
        <v>0</v>
      </c>
      <c r="CH73" s="81">
        <f t="shared" si="51"/>
        <v>183.07</v>
      </c>
      <c r="CI73" s="81">
        <f t="shared" si="52"/>
        <v>400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21.693000000000001</v>
      </c>
      <c r="DG73" s="82">
        <f t="shared" si="60"/>
        <v>-40</v>
      </c>
      <c r="DH73" s="82">
        <f t="shared" si="61"/>
        <v>0</v>
      </c>
      <c r="DI73" s="82">
        <f t="shared" si="62"/>
        <v>0</v>
      </c>
      <c r="DJ73" s="82">
        <f t="shared" si="63"/>
        <v>18.306999999999999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-18.981000000000002</v>
      </c>
      <c r="D74" s="83">
        <v>0</v>
      </c>
      <c r="E74" s="83">
        <v>0</v>
      </c>
      <c r="F74" s="83">
        <v>0</v>
      </c>
      <c r="G74" s="83">
        <v>-18.981000000000002</v>
      </c>
      <c r="H74" s="77"/>
      <c r="I74" s="32">
        <v>72</v>
      </c>
      <c r="J74" s="83">
        <v>18.981000000000002</v>
      </c>
      <c r="K74" s="83">
        <v>0</v>
      </c>
      <c r="L74" s="83">
        <v>0</v>
      </c>
      <c r="M74" s="83">
        <v>16.018999999999998</v>
      </c>
      <c r="N74" s="83">
        <v>35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-16.018999999999998</v>
      </c>
      <c r="AG74" s="83">
        <v>0</v>
      </c>
      <c r="AH74" s="83">
        <v>0</v>
      </c>
      <c r="AI74" s="83">
        <v>-16.018999999999998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18.981000000000002</v>
      </c>
      <c r="AV74" s="84">
        <f t="shared" si="41"/>
        <v>0</v>
      </c>
      <c r="AW74" s="84">
        <f t="shared" si="41"/>
        <v>0</v>
      </c>
      <c r="AX74" s="84">
        <f t="shared" si="41"/>
        <v>16.018999999999998</v>
      </c>
      <c r="AY74" s="84">
        <f t="shared" si="42"/>
        <v>-35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189.81</v>
      </c>
      <c r="CF74" s="81">
        <f t="shared" si="51"/>
        <v>0</v>
      </c>
      <c r="CG74" s="81">
        <f t="shared" si="51"/>
        <v>0</v>
      </c>
      <c r="CH74" s="81">
        <f t="shared" si="51"/>
        <v>160.19</v>
      </c>
      <c r="CI74" s="81">
        <f t="shared" si="52"/>
        <v>350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18.981000000000002</v>
      </c>
      <c r="DG74" s="82">
        <f t="shared" si="60"/>
        <v>-35</v>
      </c>
      <c r="DH74" s="82">
        <f t="shared" si="61"/>
        <v>0</v>
      </c>
      <c r="DI74" s="82">
        <f t="shared" si="62"/>
        <v>0</v>
      </c>
      <c r="DJ74" s="82">
        <f t="shared" si="63"/>
        <v>16.018999999999998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1.1425727500000002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0.7471772499999999</v>
      </c>
      <c r="AY99" s="88">
        <f t="shared" si="65"/>
        <v>-1.88975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1.14257275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0.74717725000000002</v>
      </c>
      <c r="CI99" s="90">
        <f t="shared" si="70"/>
        <v>1.88975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1.1425727500000002</v>
      </c>
      <c r="DG99" s="82">
        <f t="shared" si="60"/>
        <v>-1.88975</v>
      </c>
      <c r="DH99" s="82">
        <f t="shared" si="61"/>
        <v>0</v>
      </c>
      <c r="DI99" s="82">
        <f t="shared" si="62"/>
        <v>0</v>
      </c>
      <c r="DJ99" s="82">
        <f t="shared" si="63"/>
        <v>0.7471772499999999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200.76</v>
      </c>
      <c r="C3" s="172">
        <f ca="1">$B3*C$1/100</f>
        <v>149.76695999999998</v>
      </c>
      <c r="D3" s="173">
        <f t="shared" ref="D3:F18" ca="1" si="0">$B3*D$1/100</f>
        <v>48.242628000000003</v>
      </c>
      <c r="E3" s="173">
        <f t="shared" ca="1" si="0"/>
        <v>2.7504119999999999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111.58</v>
      </c>
      <c r="I3" s="175">
        <f ca="1">INDIRECT("BRPL_EOD!" &amp; $V$3 &amp; X3)</f>
        <v>83.32</v>
      </c>
      <c r="J3" s="173">
        <f ca="1">INDIRECT("BYPL_EOD!" &amp; $V$3 &amp; X3)</f>
        <v>26.84</v>
      </c>
      <c r="K3" s="173">
        <f ca="1">INDIRECT("TPDDL_EOD!" &amp; $V$3 &amp; X3)</f>
        <v>1.43</v>
      </c>
      <c r="L3" s="173">
        <f ca="1">INDIRECT("NDMC_EOD!" &amp; $V$3 &amp; X3)</f>
        <v>0</v>
      </c>
      <c r="M3" s="174">
        <f ca="1">SUM(I3:L3)</f>
        <v>111.59</v>
      </c>
      <c r="N3" s="172">
        <f ca="1">INDIRECT("BRPL_ISGS_exbus!" &amp; $V$3 &amp; X3)</f>
        <v>83.312533381127324</v>
      </c>
      <c r="O3" s="173">
        <f ca="1">INDIRECT("BYPL_ISGS_exbus!" &amp; $V$3 &amp; X3)</f>
        <v>26.837594766556141</v>
      </c>
      <c r="P3" s="173">
        <f ca="1">INDIRECT("TPDDL_ISGS_exbus!" &amp; $V$3 &amp; X3)</f>
        <v>1.4298718523165157</v>
      </c>
      <c r="Q3" s="173">
        <f ca="1">INDIRECT("NDMC_ISGS_exbus!" &amp; $V$3 &amp; X3)</f>
        <v>0</v>
      </c>
      <c r="R3" s="174">
        <f ca="1">SUM(N3:Q3)</f>
        <v>111.57999999999997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230.5</v>
      </c>
      <c r="C4" s="176">
        <f t="shared" ref="C4:F35" ca="1" si="4">$B4*C$1/100</f>
        <v>171.953</v>
      </c>
      <c r="D4" s="177">
        <f t="shared" ca="1" si="0"/>
        <v>55.389150000000008</v>
      </c>
      <c r="E4" s="177">
        <f t="shared" ca="1" si="0"/>
        <v>3.1578500000000003</v>
      </c>
      <c r="F4" s="178">
        <f t="shared" ca="1" si="0"/>
        <v>0</v>
      </c>
      <c r="G4" s="179">
        <f t="shared" ca="1" si="1"/>
        <v>0</v>
      </c>
      <c r="H4" s="179">
        <f t="shared" ca="1" si="2"/>
        <v>144.41</v>
      </c>
      <c r="I4" s="180">
        <f t="shared" ref="I4:I67" ca="1" si="5">INDIRECT("BRPL_EOD!" &amp; $V$3 &amp; X4)</f>
        <v>108</v>
      </c>
      <c r="J4" s="177">
        <f t="shared" ref="J4:J67" ca="1" si="6">INDIRECT("BYPL_EOD!" &amp; $V$3 &amp; X4)</f>
        <v>34.79</v>
      </c>
      <c r="K4" s="177">
        <f t="shared" ref="K4:K67" ca="1" si="7">INDIRECT("TPDDL_EOD!" &amp; $V$3 &amp; X4)</f>
        <v>1.61</v>
      </c>
      <c r="L4" s="177">
        <f t="shared" ref="L4:L67" ca="1" si="8">INDIRECT("NDMC_EOD!" &amp; $V$3 &amp; X4)</f>
        <v>0</v>
      </c>
      <c r="M4" s="178">
        <f t="shared" ref="M4:M67" ca="1" si="9">SUM(I4:L4)</f>
        <v>144.4</v>
      </c>
      <c r="N4" s="176">
        <f t="shared" ref="N4:N67" ca="1" si="10">INDIRECT("BRPL_ISGS_exbus!" &amp; $V$3 &amp; X4)</f>
        <v>108.00747922437672</v>
      </c>
      <c r="O4" s="177">
        <f t="shared" ref="O4:O67" ca="1" si="11">INDIRECT("BYPL_ISGS_exbus!" &amp; $V$3 &amp; X4)</f>
        <v>34.79240927977839</v>
      </c>
      <c r="P4" s="177">
        <f t="shared" ref="P4:P67" ca="1" si="12">INDIRECT("TPDDL_ISGS_exbus!" &amp; $V$3 &amp; X4)</f>
        <v>1.6101114958448755</v>
      </c>
      <c r="Q4" s="177">
        <f t="shared" ref="Q4:Q67" ca="1" si="13">INDIRECT("NDMC_ISGS_exbus!" &amp; $V$3 &amp; X4)</f>
        <v>0</v>
      </c>
      <c r="R4" s="178">
        <f t="shared" ref="R4:R67" ca="1" si="14">SUM(N4:Q4)</f>
        <v>144.41</v>
      </c>
      <c r="W4" s="47"/>
      <c r="X4" s="47">
        <v>4</v>
      </c>
    </row>
    <row r="5" spans="1:24">
      <c r="A5" s="62" t="s">
        <v>47</v>
      </c>
      <c r="B5" s="171">
        <f t="shared" ca="1" si="3"/>
        <v>267.68</v>
      </c>
      <c r="C5" s="176">
        <f t="shared" ca="1" si="4"/>
        <v>199.68928</v>
      </c>
      <c r="D5" s="177">
        <f t="shared" ca="1" si="0"/>
        <v>64.323504000000014</v>
      </c>
      <c r="E5" s="177">
        <f t="shared" ca="1" si="0"/>
        <v>3.6672160000000003</v>
      </c>
      <c r="F5" s="178">
        <f t="shared" ca="1" si="0"/>
        <v>0</v>
      </c>
      <c r="G5" s="179">
        <f t="shared" ca="1" si="1"/>
        <v>0</v>
      </c>
      <c r="H5" s="179">
        <f t="shared" ca="1" si="2"/>
        <v>185.71</v>
      </c>
      <c r="I5" s="180">
        <f t="shared" ca="1" si="5"/>
        <v>139.11000000000001</v>
      </c>
      <c r="J5" s="177">
        <f t="shared" ca="1" si="6"/>
        <v>44.81</v>
      </c>
      <c r="K5" s="177">
        <f t="shared" ca="1" si="7"/>
        <v>1.79</v>
      </c>
      <c r="L5" s="177">
        <f t="shared" ca="1" si="8"/>
        <v>0</v>
      </c>
      <c r="M5" s="178">
        <f t="shared" ca="1" si="9"/>
        <v>185.71</v>
      </c>
      <c r="N5" s="176">
        <f t="shared" ca="1" si="10"/>
        <v>139.11000000000001</v>
      </c>
      <c r="O5" s="177">
        <f t="shared" ca="1" si="11"/>
        <v>44.81</v>
      </c>
      <c r="P5" s="177">
        <f t="shared" ca="1" si="12"/>
        <v>1.79</v>
      </c>
      <c r="Q5" s="177">
        <f t="shared" ca="1" si="13"/>
        <v>0</v>
      </c>
      <c r="R5" s="178">
        <f t="shared" ca="1" si="14"/>
        <v>185.71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304.85000000000002</v>
      </c>
      <c r="C6" s="176">
        <f t="shared" ca="1" si="4"/>
        <v>227.41810000000001</v>
      </c>
      <c r="D6" s="177">
        <f t="shared" ca="1" si="0"/>
        <v>73.255455000000026</v>
      </c>
      <c r="E6" s="177">
        <f t="shared" ca="1" si="0"/>
        <v>4.1764450000000002</v>
      </c>
      <c r="F6" s="178">
        <f t="shared" ca="1" si="0"/>
        <v>0</v>
      </c>
      <c r="G6" s="179">
        <f t="shared" ca="1" si="1"/>
        <v>0</v>
      </c>
      <c r="H6" s="179">
        <f t="shared" ca="1" si="2"/>
        <v>227.33</v>
      </c>
      <c r="I6" s="180">
        <f t="shared" ca="1" si="5"/>
        <v>170.49</v>
      </c>
      <c r="J6" s="177">
        <f t="shared" ca="1" si="6"/>
        <v>54.92</v>
      </c>
      <c r="K6" s="177">
        <f t="shared" ca="1" si="7"/>
        <v>1.93</v>
      </c>
      <c r="L6" s="177">
        <f t="shared" ca="1" si="8"/>
        <v>0</v>
      </c>
      <c r="M6" s="178">
        <f t="shared" ca="1" si="9"/>
        <v>227.34000000000003</v>
      </c>
      <c r="N6" s="176">
        <f t="shared" ca="1" si="10"/>
        <v>170.48250065980469</v>
      </c>
      <c r="O6" s="177">
        <f t="shared" ca="1" si="11"/>
        <v>54.917584235066414</v>
      </c>
      <c r="P6" s="177">
        <f t="shared" ca="1" si="12"/>
        <v>1.9299151051288816</v>
      </c>
      <c r="Q6" s="177">
        <f t="shared" ca="1" si="13"/>
        <v>0</v>
      </c>
      <c r="R6" s="178">
        <f t="shared" ca="1" si="14"/>
        <v>227.32999999999998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278.45999999999998</v>
      </c>
      <c r="I7" s="180">
        <f t="shared" ca="1" si="5"/>
        <v>209.02</v>
      </c>
      <c r="J7" s="177">
        <f t="shared" ca="1" si="6"/>
        <v>67.33</v>
      </c>
      <c r="K7" s="177">
        <f t="shared" ca="1" si="7"/>
        <v>2.11</v>
      </c>
      <c r="L7" s="177">
        <f t="shared" ca="1" si="8"/>
        <v>0</v>
      </c>
      <c r="M7" s="178">
        <f t="shared" ca="1" si="9"/>
        <v>278.46000000000004</v>
      </c>
      <c r="N7" s="176">
        <f t="shared" ca="1" si="10"/>
        <v>209.01999999999995</v>
      </c>
      <c r="O7" s="177">
        <f t="shared" ca="1" si="11"/>
        <v>67.329999999999984</v>
      </c>
      <c r="P7" s="177">
        <f t="shared" ca="1" si="12"/>
        <v>2.1099999999999994</v>
      </c>
      <c r="Q7" s="177">
        <f t="shared" ca="1" si="13"/>
        <v>0</v>
      </c>
      <c r="R7" s="178">
        <f t="shared" ca="1" si="14"/>
        <v>278.45999999999992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329.31</v>
      </c>
      <c r="I8" s="180">
        <f t="shared" ca="1" si="5"/>
        <v>247.19</v>
      </c>
      <c r="J8" s="177">
        <f t="shared" ca="1" si="6"/>
        <v>79.63</v>
      </c>
      <c r="K8" s="177">
        <f t="shared" ca="1" si="7"/>
        <v>2.4900000000000002</v>
      </c>
      <c r="L8" s="177">
        <f t="shared" ca="1" si="8"/>
        <v>0</v>
      </c>
      <c r="M8" s="178">
        <f t="shared" ca="1" si="9"/>
        <v>329.31</v>
      </c>
      <c r="N8" s="176">
        <f t="shared" ca="1" si="10"/>
        <v>247.19</v>
      </c>
      <c r="O8" s="177">
        <f t="shared" ca="1" si="11"/>
        <v>79.63</v>
      </c>
      <c r="P8" s="177">
        <f t="shared" ca="1" si="12"/>
        <v>2.4900000000000002</v>
      </c>
      <c r="Q8" s="177">
        <f t="shared" ca="1" si="13"/>
        <v>0</v>
      </c>
      <c r="R8" s="178">
        <f t="shared" ca="1" si="14"/>
        <v>329.31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329.31</v>
      </c>
      <c r="I9" s="180">
        <f t="shared" ca="1" si="5"/>
        <v>247.19</v>
      </c>
      <c r="J9" s="177">
        <f t="shared" ca="1" si="6"/>
        <v>79.63</v>
      </c>
      <c r="K9" s="177">
        <f t="shared" ca="1" si="7"/>
        <v>2.4900000000000002</v>
      </c>
      <c r="L9" s="177">
        <f t="shared" ca="1" si="8"/>
        <v>0</v>
      </c>
      <c r="M9" s="178">
        <f t="shared" ca="1" si="9"/>
        <v>329.31</v>
      </c>
      <c r="N9" s="176">
        <f t="shared" ca="1" si="10"/>
        <v>247.19</v>
      </c>
      <c r="O9" s="177">
        <f t="shared" ca="1" si="11"/>
        <v>79.63</v>
      </c>
      <c r="P9" s="177">
        <f t="shared" ca="1" si="12"/>
        <v>2.4900000000000002</v>
      </c>
      <c r="Q9" s="177">
        <f t="shared" ca="1" si="13"/>
        <v>0</v>
      </c>
      <c r="R9" s="178">
        <f t="shared" ca="1" si="14"/>
        <v>329.31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329.31</v>
      </c>
      <c r="I10" s="180">
        <f t="shared" ca="1" si="5"/>
        <v>247.19</v>
      </c>
      <c r="J10" s="177">
        <f t="shared" ca="1" si="6"/>
        <v>79.63</v>
      </c>
      <c r="K10" s="177">
        <f t="shared" ca="1" si="7"/>
        <v>2.4900000000000002</v>
      </c>
      <c r="L10" s="177">
        <f t="shared" ca="1" si="8"/>
        <v>0</v>
      </c>
      <c r="M10" s="178">
        <f t="shared" ca="1" si="9"/>
        <v>329.31</v>
      </c>
      <c r="N10" s="176">
        <f t="shared" ca="1" si="10"/>
        <v>247.19</v>
      </c>
      <c r="O10" s="177">
        <f t="shared" ca="1" si="11"/>
        <v>79.63</v>
      </c>
      <c r="P10" s="177">
        <f t="shared" ca="1" si="12"/>
        <v>2.4900000000000002</v>
      </c>
      <c r="Q10" s="177">
        <f t="shared" ca="1" si="13"/>
        <v>0</v>
      </c>
      <c r="R10" s="178">
        <f t="shared" ca="1" si="14"/>
        <v>329.31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329.31</v>
      </c>
      <c r="I11" s="180">
        <f t="shared" ca="1" si="5"/>
        <v>247.19</v>
      </c>
      <c r="J11" s="177">
        <f t="shared" ca="1" si="6"/>
        <v>79.63</v>
      </c>
      <c r="K11" s="177">
        <f t="shared" ca="1" si="7"/>
        <v>2.4900000000000002</v>
      </c>
      <c r="L11" s="177">
        <f t="shared" ca="1" si="8"/>
        <v>0</v>
      </c>
      <c r="M11" s="178">
        <f t="shared" ca="1" si="9"/>
        <v>329.31</v>
      </c>
      <c r="N11" s="176">
        <f t="shared" ca="1" si="10"/>
        <v>247.19</v>
      </c>
      <c r="O11" s="177">
        <f t="shared" ca="1" si="11"/>
        <v>79.63</v>
      </c>
      <c r="P11" s="177">
        <f t="shared" ca="1" si="12"/>
        <v>2.4900000000000002</v>
      </c>
      <c r="Q11" s="177">
        <f t="shared" ca="1" si="13"/>
        <v>0</v>
      </c>
      <c r="R11" s="178">
        <f t="shared" ca="1" si="14"/>
        <v>329.31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329.31</v>
      </c>
      <c r="I12" s="180">
        <f t="shared" ca="1" si="5"/>
        <v>247.19</v>
      </c>
      <c r="J12" s="177">
        <f t="shared" ca="1" si="6"/>
        <v>79.63</v>
      </c>
      <c r="K12" s="177">
        <f t="shared" ca="1" si="7"/>
        <v>2.4900000000000002</v>
      </c>
      <c r="L12" s="177">
        <f t="shared" ca="1" si="8"/>
        <v>0</v>
      </c>
      <c r="M12" s="178">
        <f t="shared" ca="1" si="9"/>
        <v>329.31</v>
      </c>
      <c r="N12" s="176">
        <f t="shared" ca="1" si="10"/>
        <v>247.19</v>
      </c>
      <c r="O12" s="177">
        <f t="shared" ca="1" si="11"/>
        <v>79.63</v>
      </c>
      <c r="P12" s="177">
        <f t="shared" ca="1" si="12"/>
        <v>2.4900000000000002</v>
      </c>
      <c r="Q12" s="177">
        <f t="shared" ca="1" si="13"/>
        <v>0</v>
      </c>
      <c r="R12" s="178">
        <f t="shared" ca="1" si="14"/>
        <v>329.31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329.31</v>
      </c>
      <c r="I13" s="180">
        <f t="shared" ca="1" si="5"/>
        <v>247.19</v>
      </c>
      <c r="J13" s="177">
        <f t="shared" ca="1" si="6"/>
        <v>79.63</v>
      </c>
      <c r="K13" s="177">
        <f t="shared" ca="1" si="7"/>
        <v>2.4900000000000002</v>
      </c>
      <c r="L13" s="177">
        <f t="shared" ca="1" si="8"/>
        <v>0</v>
      </c>
      <c r="M13" s="178">
        <f t="shared" ca="1" si="9"/>
        <v>329.31</v>
      </c>
      <c r="N13" s="176">
        <f t="shared" ca="1" si="10"/>
        <v>247.19</v>
      </c>
      <c r="O13" s="177">
        <f t="shared" ca="1" si="11"/>
        <v>79.63</v>
      </c>
      <c r="P13" s="177">
        <f t="shared" ca="1" si="12"/>
        <v>2.4900000000000002</v>
      </c>
      <c r="Q13" s="177">
        <f t="shared" ca="1" si="13"/>
        <v>0</v>
      </c>
      <c r="R13" s="178">
        <f t="shared" ca="1" si="14"/>
        <v>329.31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329.31</v>
      </c>
      <c r="I14" s="180">
        <f t="shared" ca="1" si="5"/>
        <v>247.19</v>
      </c>
      <c r="J14" s="177">
        <f t="shared" ca="1" si="6"/>
        <v>79.63</v>
      </c>
      <c r="K14" s="177">
        <f t="shared" ca="1" si="7"/>
        <v>2.4900000000000002</v>
      </c>
      <c r="L14" s="177">
        <f t="shared" ca="1" si="8"/>
        <v>0</v>
      </c>
      <c r="M14" s="178">
        <f t="shared" ca="1" si="9"/>
        <v>329.31</v>
      </c>
      <c r="N14" s="176">
        <f t="shared" ca="1" si="10"/>
        <v>247.19</v>
      </c>
      <c r="O14" s="177">
        <f t="shared" ca="1" si="11"/>
        <v>79.63</v>
      </c>
      <c r="P14" s="177">
        <f t="shared" ca="1" si="12"/>
        <v>2.4900000000000002</v>
      </c>
      <c r="Q14" s="177">
        <f t="shared" ca="1" si="13"/>
        <v>0</v>
      </c>
      <c r="R14" s="178">
        <f t="shared" ca="1" si="14"/>
        <v>329.31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327.27</v>
      </c>
      <c r="I15" s="180">
        <f t="shared" ca="1" si="5"/>
        <v>245.66</v>
      </c>
      <c r="J15" s="177">
        <f t="shared" ca="1" si="6"/>
        <v>79.13</v>
      </c>
      <c r="K15" s="177">
        <f t="shared" ca="1" si="7"/>
        <v>2.48</v>
      </c>
      <c r="L15" s="177">
        <f t="shared" ca="1" si="8"/>
        <v>0</v>
      </c>
      <c r="M15" s="178">
        <f t="shared" ca="1" si="9"/>
        <v>327.27</v>
      </c>
      <c r="N15" s="176">
        <f t="shared" ca="1" si="10"/>
        <v>245.66</v>
      </c>
      <c r="O15" s="177">
        <f t="shared" ca="1" si="11"/>
        <v>79.13</v>
      </c>
      <c r="P15" s="177">
        <f t="shared" ca="1" si="12"/>
        <v>2.48</v>
      </c>
      <c r="Q15" s="177">
        <f t="shared" ca="1" si="13"/>
        <v>0</v>
      </c>
      <c r="R15" s="178">
        <f t="shared" ca="1" si="14"/>
        <v>327.27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327.27</v>
      </c>
      <c r="I16" s="180">
        <f t="shared" ca="1" si="5"/>
        <v>245.66</v>
      </c>
      <c r="J16" s="177">
        <f t="shared" ca="1" si="6"/>
        <v>79.13</v>
      </c>
      <c r="K16" s="177">
        <f t="shared" ca="1" si="7"/>
        <v>2.48</v>
      </c>
      <c r="L16" s="177">
        <f t="shared" ca="1" si="8"/>
        <v>0</v>
      </c>
      <c r="M16" s="178">
        <f t="shared" ca="1" si="9"/>
        <v>327.27</v>
      </c>
      <c r="N16" s="176">
        <f t="shared" ca="1" si="10"/>
        <v>245.66</v>
      </c>
      <c r="O16" s="177">
        <f t="shared" ca="1" si="11"/>
        <v>79.13</v>
      </c>
      <c r="P16" s="177">
        <f t="shared" ca="1" si="12"/>
        <v>2.48</v>
      </c>
      <c r="Q16" s="177">
        <f t="shared" ca="1" si="13"/>
        <v>0</v>
      </c>
      <c r="R16" s="178">
        <f t="shared" ca="1" si="14"/>
        <v>327.27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327.27</v>
      </c>
      <c r="I17" s="180">
        <f t="shared" ca="1" si="5"/>
        <v>245.66</v>
      </c>
      <c r="J17" s="177">
        <f t="shared" ca="1" si="6"/>
        <v>79.13</v>
      </c>
      <c r="K17" s="177">
        <f t="shared" ca="1" si="7"/>
        <v>2.48</v>
      </c>
      <c r="L17" s="177">
        <f t="shared" ca="1" si="8"/>
        <v>0</v>
      </c>
      <c r="M17" s="178">
        <f t="shared" ca="1" si="9"/>
        <v>327.27</v>
      </c>
      <c r="N17" s="176">
        <f t="shared" ca="1" si="10"/>
        <v>245.66</v>
      </c>
      <c r="O17" s="177">
        <f t="shared" ca="1" si="11"/>
        <v>79.13</v>
      </c>
      <c r="P17" s="177">
        <f t="shared" ca="1" si="12"/>
        <v>2.48</v>
      </c>
      <c r="Q17" s="177">
        <f t="shared" ca="1" si="13"/>
        <v>0</v>
      </c>
      <c r="R17" s="178">
        <f t="shared" ca="1" si="14"/>
        <v>327.27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327.27</v>
      </c>
      <c r="I18" s="180">
        <f t="shared" ca="1" si="5"/>
        <v>245.66</v>
      </c>
      <c r="J18" s="177">
        <f t="shared" ca="1" si="6"/>
        <v>79.13</v>
      </c>
      <c r="K18" s="177">
        <f t="shared" ca="1" si="7"/>
        <v>2.48</v>
      </c>
      <c r="L18" s="177">
        <f t="shared" ca="1" si="8"/>
        <v>0</v>
      </c>
      <c r="M18" s="178">
        <f t="shared" ca="1" si="9"/>
        <v>327.27</v>
      </c>
      <c r="N18" s="176">
        <f t="shared" ca="1" si="10"/>
        <v>245.66</v>
      </c>
      <c r="O18" s="177">
        <f t="shared" ca="1" si="11"/>
        <v>79.13</v>
      </c>
      <c r="P18" s="177">
        <f t="shared" ca="1" si="12"/>
        <v>2.48</v>
      </c>
      <c r="Q18" s="177">
        <f t="shared" ca="1" si="13"/>
        <v>0</v>
      </c>
      <c r="R18" s="178">
        <f t="shared" ca="1" si="14"/>
        <v>327.27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327.27</v>
      </c>
      <c r="I19" s="180">
        <f t="shared" ca="1" si="5"/>
        <v>245.66</v>
      </c>
      <c r="J19" s="177">
        <f t="shared" ca="1" si="6"/>
        <v>79.13</v>
      </c>
      <c r="K19" s="177">
        <f t="shared" ca="1" si="7"/>
        <v>2.48</v>
      </c>
      <c r="L19" s="177">
        <f t="shared" ca="1" si="8"/>
        <v>0</v>
      </c>
      <c r="M19" s="178">
        <f t="shared" ca="1" si="9"/>
        <v>327.27</v>
      </c>
      <c r="N19" s="176">
        <f t="shared" ca="1" si="10"/>
        <v>245.66</v>
      </c>
      <c r="O19" s="177">
        <f t="shared" ca="1" si="11"/>
        <v>79.13</v>
      </c>
      <c r="P19" s="177">
        <f t="shared" ca="1" si="12"/>
        <v>2.48</v>
      </c>
      <c r="Q19" s="177">
        <f t="shared" ca="1" si="13"/>
        <v>0</v>
      </c>
      <c r="R19" s="178">
        <f t="shared" ca="1" si="14"/>
        <v>327.27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327.27</v>
      </c>
      <c r="I20" s="180">
        <f t="shared" ca="1" si="5"/>
        <v>245.66</v>
      </c>
      <c r="J20" s="177">
        <f t="shared" ca="1" si="6"/>
        <v>79.13</v>
      </c>
      <c r="K20" s="177">
        <f t="shared" ca="1" si="7"/>
        <v>2.48</v>
      </c>
      <c r="L20" s="177">
        <f t="shared" ca="1" si="8"/>
        <v>0</v>
      </c>
      <c r="M20" s="178">
        <f t="shared" ca="1" si="9"/>
        <v>327.27</v>
      </c>
      <c r="N20" s="176">
        <f t="shared" ca="1" si="10"/>
        <v>245.66</v>
      </c>
      <c r="O20" s="177">
        <f t="shared" ca="1" si="11"/>
        <v>79.13</v>
      </c>
      <c r="P20" s="177">
        <f t="shared" ca="1" si="12"/>
        <v>2.48</v>
      </c>
      <c r="Q20" s="177">
        <f t="shared" ca="1" si="13"/>
        <v>0</v>
      </c>
      <c r="R20" s="178">
        <f t="shared" ca="1" si="14"/>
        <v>327.27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327.27</v>
      </c>
      <c r="I21" s="180">
        <f t="shared" ca="1" si="5"/>
        <v>245.66</v>
      </c>
      <c r="J21" s="177">
        <f t="shared" ca="1" si="6"/>
        <v>79.13</v>
      </c>
      <c r="K21" s="177">
        <f t="shared" ca="1" si="7"/>
        <v>2.48</v>
      </c>
      <c r="L21" s="177">
        <f t="shared" ca="1" si="8"/>
        <v>0</v>
      </c>
      <c r="M21" s="178">
        <f t="shared" ca="1" si="9"/>
        <v>327.27</v>
      </c>
      <c r="N21" s="176">
        <f t="shared" ca="1" si="10"/>
        <v>245.66</v>
      </c>
      <c r="O21" s="177">
        <f t="shared" ca="1" si="11"/>
        <v>79.13</v>
      </c>
      <c r="P21" s="177">
        <f t="shared" ca="1" si="12"/>
        <v>2.48</v>
      </c>
      <c r="Q21" s="177">
        <f t="shared" ca="1" si="13"/>
        <v>0</v>
      </c>
      <c r="R21" s="178">
        <f t="shared" ca="1" si="14"/>
        <v>327.27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327.27</v>
      </c>
      <c r="I22" s="180">
        <f t="shared" ca="1" si="5"/>
        <v>245.66</v>
      </c>
      <c r="J22" s="177">
        <f t="shared" ca="1" si="6"/>
        <v>79.13</v>
      </c>
      <c r="K22" s="177">
        <f t="shared" ca="1" si="7"/>
        <v>2.48</v>
      </c>
      <c r="L22" s="177">
        <f t="shared" ca="1" si="8"/>
        <v>0</v>
      </c>
      <c r="M22" s="178">
        <f t="shared" ca="1" si="9"/>
        <v>327.27</v>
      </c>
      <c r="N22" s="176">
        <f t="shared" ca="1" si="10"/>
        <v>245.66</v>
      </c>
      <c r="O22" s="177">
        <f t="shared" ca="1" si="11"/>
        <v>79.13</v>
      </c>
      <c r="P22" s="177">
        <f t="shared" ca="1" si="12"/>
        <v>2.48</v>
      </c>
      <c r="Q22" s="177">
        <f t="shared" ca="1" si="13"/>
        <v>0</v>
      </c>
      <c r="R22" s="178">
        <f t="shared" ca="1" si="14"/>
        <v>327.27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327.27</v>
      </c>
      <c r="I23" s="180">
        <f t="shared" ca="1" si="5"/>
        <v>245.66</v>
      </c>
      <c r="J23" s="177">
        <f t="shared" ca="1" si="6"/>
        <v>79.13</v>
      </c>
      <c r="K23" s="177">
        <f t="shared" ca="1" si="7"/>
        <v>2.48</v>
      </c>
      <c r="L23" s="177">
        <f t="shared" ca="1" si="8"/>
        <v>0</v>
      </c>
      <c r="M23" s="178">
        <f t="shared" ca="1" si="9"/>
        <v>327.27</v>
      </c>
      <c r="N23" s="176">
        <f t="shared" ca="1" si="10"/>
        <v>245.66</v>
      </c>
      <c r="O23" s="177">
        <f t="shared" ca="1" si="11"/>
        <v>79.13</v>
      </c>
      <c r="P23" s="177">
        <f t="shared" ca="1" si="12"/>
        <v>2.48</v>
      </c>
      <c r="Q23" s="177">
        <f t="shared" ca="1" si="13"/>
        <v>0</v>
      </c>
      <c r="R23" s="178">
        <f t="shared" ca="1" si="14"/>
        <v>327.27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327.27</v>
      </c>
      <c r="I24" s="180">
        <f t="shared" ca="1" si="5"/>
        <v>245.66</v>
      </c>
      <c r="J24" s="177">
        <f t="shared" ca="1" si="6"/>
        <v>79.13</v>
      </c>
      <c r="K24" s="177">
        <f t="shared" ca="1" si="7"/>
        <v>2.48</v>
      </c>
      <c r="L24" s="177">
        <f t="shared" ca="1" si="8"/>
        <v>0</v>
      </c>
      <c r="M24" s="178">
        <f t="shared" ca="1" si="9"/>
        <v>327.27</v>
      </c>
      <c r="N24" s="176">
        <f t="shared" ca="1" si="10"/>
        <v>245.66</v>
      </c>
      <c r="O24" s="177">
        <f t="shared" ca="1" si="11"/>
        <v>79.13</v>
      </c>
      <c r="P24" s="177">
        <f t="shared" ca="1" si="12"/>
        <v>2.48</v>
      </c>
      <c r="Q24" s="177">
        <f t="shared" ca="1" si="13"/>
        <v>0</v>
      </c>
      <c r="R24" s="178">
        <f t="shared" ca="1" si="14"/>
        <v>327.27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327.27</v>
      </c>
      <c r="I25" s="180">
        <f t="shared" ca="1" si="5"/>
        <v>245.66</v>
      </c>
      <c r="J25" s="177">
        <f t="shared" ca="1" si="6"/>
        <v>79.13</v>
      </c>
      <c r="K25" s="177">
        <f t="shared" ca="1" si="7"/>
        <v>2.48</v>
      </c>
      <c r="L25" s="177">
        <f t="shared" ca="1" si="8"/>
        <v>0</v>
      </c>
      <c r="M25" s="178">
        <f t="shared" ca="1" si="9"/>
        <v>327.27</v>
      </c>
      <c r="N25" s="176">
        <f t="shared" ca="1" si="10"/>
        <v>245.66</v>
      </c>
      <c r="O25" s="177">
        <f t="shared" ca="1" si="11"/>
        <v>79.13</v>
      </c>
      <c r="P25" s="177">
        <f t="shared" ca="1" si="12"/>
        <v>2.48</v>
      </c>
      <c r="Q25" s="177">
        <f t="shared" ca="1" si="13"/>
        <v>0</v>
      </c>
      <c r="R25" s="178">
        <f t="shared" ca="1" si="14"/>
        <v>327.27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327.27</v>
      </c>
      <c r="I26" s="180">
        <f t="shared" ca="1" si="5"/>
        <v>245.66</v>
      </c>
      <c r="J26" s="177">
        <f t="shared" ca="1" si="6"/>
        <v>79.13</v>
      </c>
      <c r="K26" s="177">
        <f t="shared" ca="1" si="7"/>
        <v>2.48</v>
      </c>
      <c r="L26" s="177">
        <f t="shared" ca="1" si="8"/>
        <v>0</v>
      </c>
      <c r="M26" s="178">
        <f t="shared" ca="1" si="9"/>
        <v>327.27</v>
      </c>
      <c r="N26" s="176">
        <f t="shared" ca="1" si="10"/>
        <v>245.66</v>
      </c>
      <c r="O26" s="177">
        <f t="shared" ca="1" si="11"/>
        <v>79.13</v>
      </c>
      <c r="P26" s="177">
        <f t="shared" ca="1" si="12"/>
        <v>2.48</v>
      </c>
      <c r="Q26" s="177">
        <f t="shared" ca="1" si="13"/>
        <v>0</v>
      </c>
      <c r="R26" s="178">
        <f t="shared" ca="1" si="14"/>
        <v>327.27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327.27</v>
      </c>
      <c r="I27" s="180">
        <f t="shared" ca="1" si="5"/>
        <v>245.66</v>
      </c>
      <c r="J27" s="177">
        <f t="shared" ca="1" si="6"/>
        <v>79.13</v>
      </c>
      <c r="K27" s="177">
        <f t="shared" ca="1" si="7"/>
        <v>2.48</v>
      </c>
      <c r="L27" s="177">
        <f t="shared" ca="1" si="8"/>
        <v>0</v>
      </c>
      <c r="M27" s="178">
        <f t="shared" ca="1" si="9"/>
        <v>327.27</v>
      </c>
      <c r="N27" s="176">
        <f t="shared" ca="1" si="10"/>
        <v>245.66</v>
      </c>
      <c r="O27" s="177">
        <f t="shared" ca="1" si="11"/>
        <v>79.13</v>
      </c>
      <c r="P27" s="177">
        <f t="shared" ca="1" si="12"/>
        <v>2.48</v>
      </c>
      <c r="Q27" s="177">
        <f t="shared" ca="1" si="13"/>
        <v>0</v>
      </c>
      <c r="R27" s="178">
        <f t="shared" ca="1" si="14"/>
        <v>327.27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327.27</v>
      </c>
      <c r="I28" s="180">
        <f t="shared" ca="1" si="5"/>
        <v>245.66</v>
      </c>
      <c r="J28" s="177">
        <f t="shared" ca="1" si="6"/>
        <v>79.13</v>
      </c>
      <c r="K28" s="177">
        <f t="shared" ca="1" si="7"/>
        <v>2.48</v>
      </c>
      <c r="L28" s="177">
        <f t="shared" ca="1" si="8"/>
        <v>0</v>
      </c>
      <c r="M28" s="178">
        <f t="shared" ca="1" si="9"/>
        <v>327.27</v>
      </c>
      <c r="N28" s="176">
        <f t="shared" ca="1" si="10"/>
        <v>245.66</v>
      </c>
      <c r="O28" s="177">
        <f t="shared" ca="1" si="11"/>
        <v>79.13</v>
      </c>
      <c r="P28" s="177">
        <f t="shared" ca="1" si="12"/>
        <v>2.48</v>
      </c>
      <c r="Q28" s="177">
        <f t="shared" ca="1" si="13"/>
        <v>0</v>
      </c>
      <c r="R28" s="178">
        <f t="shared" ca="1" si="14"/>
        <v>327.27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327.27</v>
      </c>
      <c r="I29" s="180">
        <f t="shared" ca="1" si="5"/>
        <v>245.66</v>
      </c>
      <c r="J29" s="177">
        <f t="shared" ca="1" si="6"/>
        <v>79.13</v>
      </c>
      <c r="K29" s="177">
        <f t="shared" ca="1" si="7"/>
        <v>2.48</v>
      </c>
      <c r="L29" s="177">
        <f t="shared" ca="1" si="8"/>
        <v>0</v>
      </c>
      <c r="M29" s="178">
        <f t="shared" ca="1" si="9"/>
        <v>327.27</v>
      </c>
      <c r="N29" s="176">
        <f t="shared" ca="1" si="10"/>
        <v>245.66</v>
      </c>
      <c r="O29" s="177">
        <f t="shared" ca="1" si="11"/>
        <v>79.13</v>
      </c>
      <c r="P29" s="177">
        <f t="shared" ca="1" si="12"/>
        <v>2.48</v>
      </c>
      <c r="Q29" s="177">
        <f t="shared" ca="1" si="13"/>
        <v>0</v>
      </c>
      <c r="R29" s="178">
        <f t="shared" ca="1" si="14"/>
        <v>327.27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327.27</v>
      </c>
      <c r="I30" s="180">
        <f t="shared" ca="1" si="5"/>
        <v>245.66</v>
      </c>
      <c r="J30" s="177">
        <f t="shared" ca="1" si="6"/>
        <v>79.13</v>
      </c>
      <c r="K30" s="177">
        <f t="shared" ca="1" si="7"/>
        <v>2.48</v>
      </c>
      <c r="L30" s="177">
        <f t="shared" ca="1" si="8"/>
        <v>0</v>
      </c>
      <c r="M30" s="178">
        <f t="shared" ca="1" si="9"/>
        <v>327.27</v>
      </c>
      <c r="N30" s="176">
        <f t="shared" ca="1" si="10"/>
        <v>245.66</v>
      </c>
      <c r="O30" s="177">
        <f t="shared" ca="1" si="11"/>
        <v>79.13</v>
      </c>
      <c r="P30" s="177">
        <f t="shared" ca="1" si="12"/>
        <v>2.48</v>
      </c>
      <c r="Q30" s="177">
        <f t="shared" ca="1" si="13"/>
        <v>0</v>
      </c>
      <c r="R30" s="178">
        <f t="shared" ca="1" si="14"/>
        <v>327.27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327.27</v>
      </c>
      <c r="I31" s="180">
        <f t="shared" ca="1" si="5"/>
        <v>245.66</v>
      </c>
      <c r="J31" s="177">
        <f t="shared" ca="1" si="6"/>
        <v>79.13</v>
      </c>
      <c r="K31" s="177">
        <f t="shared" ca="1" si="7"/>
        <v>2.48</v>
      </c>
      <c r="L31" s="177">
        <f t="shared" ca="1" si="8"/>
        <v>0</v>
      </c>
      <c r="M31" s="178">
        <f t="shared" ca="1" si="9"/>
        <v>327.27</v>
      </c>
      <c r="N31" s="176">
        <f t="shared" ca="1" si="10"/>
        <v>245.66</v>
      </c>
      <c r="O31" s="177">
        <f t="shared" ca="1" si="11"/>
        <v>79.13</v>
      </c>
      <c r="P31" s="177">
        <f t="shared" ca="1" si="12"/>
        <v>2.48</v>
      </c>
      <c r="Q31" s="177">
        <f t="shared" ca="1" si="13"/>
        <v>0</v>
      </c>
      <c r="R31" s="178">
        <f t="shared" ca="1" si="14"/>
        <v>327.27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327.27</v>
      </c>
      <c r="I32" s="180">
        <f t="shared" ca="1" si="5"/>
        <v>245.66</v>
      </c>
      <c r="J32" s="177">
        <f t="shared" ca="1" si="6"/>
        <v>79.13</v>
      </c>
      <c r="K32" s="177">
        <f t="shared" ca="1" si="7"/>
        <v>2.48</v>
      </c>
      <c r="L32" s="177">
        <f t="shared" ca="1" si="8"/>
        <v>0</v>
      </c>
      <c r="M32" s="178">
        <f t="shared" ca="1" si="9"/>
        <v>327.27</v>
      </c>
      <c r="N32" s="176">
        <f t="shared" ca="1" si="10"/>
        <v>245.66</v>
      </c>
      <c r="O32" s="177">
        <f t="shared" ca="1" si="11"/>
        <v>79.13</v>
      </c>
      <c r="P32" s="177">
        <f t="shared" ca="1" si="12"/>
        <v>2.48</v>
      </c>
      <c r="Q32" s="177">
        <f t="shared" ca="1" si="13"/>
        <v>0</v>
      </c>
      <c r="R32" s="178">
        <f t="shared" ca="1" si="14"/>
        <v>327.27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327.27</v>
      </c>
      <c r="I33" s="180">
        <f t="shared" ca="1" si="5"/>
        <v>245.66</v>
      </c>
      <c r="J33" s="177">
        <f t="shared" ca="1" si="6"/>
        <v>79.13</v>
      </c>
      <c r="K33" s="177">
        <f t="shared" ca="1" si="7"/>
        <v>2.48</v>
      </c>
      <c r="L33" s="177">
        <f t="shared" ca="1" si="8"/>
        <v>0</v>
      </c>
      <c r="M33" s="178">
        <f t="shared" ca="1" si="9"/>
        <v>327.27</v>
      </c>
      <c r="N33" s="176">
        <f t="shared" ca="1" si="10"/>
        <v>245.66</v>
      </c>
      <c r="O33" s="177">
        <f t="shared" ca="1" si="11"/>
        <v>79.13</v>
      </c>
      <c r="P33" s="177">
        <f t="shared" ca="1" si="12"/>
        <v>2.48</v>
      </c>
      <c r="Q33" s="177">
        <f t="shared" ca="1" si="13"/>
        <v>0</v>
      </c>
      <c r="R33" s="178">
        <f t="shared" ca="1" si="14"/>
        <v>327.27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327.27</v>
      </c>
      <c r="I34" s="180">
        <f t="shared" ca="1" si="5"/>
        <v>245.66</v>
      </c>
      <c r="J34" s="177">
        <f t="shared" ca="1" si="6"/>
        <v>79.13</v>
      </c>
      <c r="K34" s="177">
        <f t="shared" ca="1" si="7"/>
        <v>2.48</v>
      </c>
      <c r="L34" s="177">
        <f t="shared" ca="1" si="8"/>
        <v>0</v>
      </c>
      <c r="M34" s="178">
        <f t="shared" ca="1" si="9"/>
        <v>327.27</v>
      </c>
      <c r="N34" s="176">
        <f t="shared" ca="1" si="10"/>
        <v>245.66</v>
      </c>
      <c r="O34" s="177">
        <f t="shared" ca="1" si="11"/>
        <v>79.13</v>
      </c>
      <c r="P34" s="177">
        <f t="shared" ca="1" si="12"/>
        <v>2.48</v>
      </c>
      <c r="Q34" s="177">
        <f t="shared" ca="1" si="13"/>
        <v>0</v>
      </c>
      <c r="R34" s="178">
        <f t="shared" ca="1" si="14"/>
        <v>327.27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327.27</v>
      </c>
      <c r="I35" s="180">
        <f t="shared" ca="1" si="5"/>
        <v>245.66</v>
      </c>
      <c r="J35" s="177">
        <f t="shared" ca="1" si="6"/>
        <v>79.13</v>
      </c>
      <c r="K35" s="177">
        <f t="shared" ca="1" si="7"/>
        <v>2.48</v>
      </c>
      <c r="L35" s="177">
        <f t="shared" ca="1" si="8"/>
        <v>0</v>
      </c>
      <c r="M35" s="178">
        <f t="shared" ca="1" si="9"/>
        <v>327.27</v>
      </c>
      <c r="N35" s="176">
        <f t="shared" ca="1" si="10"/>
        <v>245.66</v>
      </c>
      <c r="O35" s="177">
        <f t="shared" ca="1" si="11"/>
        <v>79.13</v>
      </c>
      <c r="P35" s="177">
        <f t="shared" ca="1" si="12"/>
        <v>2.48</v>
      </c>
      <c r="Q35" s="177">
        <f t="shared" ca="1" si="13"/>
        <v>0</v>
      </c>
      <c r="R35" s="178">
        <f t="shared" ca="1" si="14"/>
        <v>327.27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327.27</v>
      </c>
      <c r="I36" s="180">
        <f t="shared" ca="1" si="5"/>
        <v>245.66</v>
      </c>
      <c r="J36" s="177">
        <f t="shared" ca="1" si="6"/>
        <v>79.13</v>
      </c>
      <c r="K36" s="177">
        <f t="shared" ca="1" si="7"/>
        <v>2.48</v>
      </c>
      <c r="L36" s="177">
        <f t="shared" ca="1" si="8"/>
        <v>0</v>
      </c>
      <c r="M36" s="178">
        <f t="shared" ca="1" si="9"/>
        <v>327.27</v>
      </c>
      <c r="N36" s="176">
        <f t="shared" ca="1" si="10"/>
        <v>245.66</v>
      </c>
      <c r="O36" s="177">
        <f t="shared" ca="1" si="11"/>
        <v>79.13</v>
      </c>
      <c r="P36" s="177">
        <f t="shared" ca="1" si="12"/>
        <v>2.48</v>
      </c>
      <c r="Q36" s="177">
        <f t="shared" ca="1" si="13"/>
        <v>0</v>
      </c>
      <c r="R36" s="178">
        <f t="shared" ca="1" si="14"/>
        <v>327.27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327.27</v>
      </c>
      <c r="I37" s="180">
        <f t="shared" ca="1" si="5"/>
        <v>245.66</v>
      </c>
      <c r="J37" s="177">
        <f t="shared" ca="1" si="6"/>
        <v>79.13</v>
      </c>
      <c r="K37" s="177">
        <f t="shared" ca="1" si="7"/>
        <v>2.48</v>
      </c>
      <c r="L37" s="177">
        <f t="shared" ca="1" si="8"/>
        <v>0</v>
      </c>
      <c r="M37" s="178">
        <f t="shared" ca="1" si="9"/>
        <v>327.27</v>
      </c>
      <c r="N37" s="176">
        <f t="shared" ca="1" si="10"/>
        <v>245.66</v>
      </c>
      <c r="O37" s="177">
        <f t="shared" ca="1" si="11"/>
        <v>79.13</v>
      </c>
      <c r="P37" s="177">
        <f t="shared" ca="1" si="12"/>
        <v>2.48</v>
      </c>
      <c r="Q37" s="177">
        <f t="shared" ca="1" si="13"/>
        <v>0</v>
      </c>
      <c r="R37" s="178">
        <f t="shared" ca="1" si="14"/>
        <v>327.27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327.27</v>
      </c>
      <c r="I38" s="180">
        <f t="shared" ca="1" si="5"/>
        <v>245.66</v>
      </c>
      <c r="J38" s="177">
        <f t="shared" ca="1" si="6"/>
        <v>79.13</v>
      </c>
      <c r="K38" s="177">
        <f t="shared" ca="1" si="7"/>
        <v>2.48</v>
      </c>
      <c r="L38" s="177">
        <f t="shared" ca="1" si="8"/>
        <v>0</v>
      </c>
      <c r="M38" s="178">
        <f t="shared" ca="1" si="9"/>
        <v>327.27</v>
      </c>
      <c r="N38" s="176">
        <f t="shared" ca="1" si="10"/>
        <v>245.66</v>
      </c>
      <c r="O38" s="177">
        <f t="shared" ca="1" si="11"/>
        <v>79.13</v>
      </c>
      <c r="P38" s="177">
        <f t="shared" ca="1" si="12"/>
        <v>2.48</v>
      </c>
      <c r="Q38" s="177">
        <f t="shared" ca="1" si="13"/>
        <v>0</v>
      </c>
      <c r="R38" s="178">
        <f t="shared" ca="1" si="14"/>
        <v>327.27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327.27</v>
      </c>
      <c r="I39" s="180">
        <f t="shared" ca="1" si="5"/>
        <v>245.66</v>
      </c>
      <c r="J39" s="177">
        <f t="shared" ca="1" si="6"/>
        <v>79.13</v>
      </c>
      <c r="K39" s="177">
        <f t="shared" ca="1" si="7"/>
        <v>2.48</v>
      </c>
      <c r="L39" s="177">
        <f t="shared" ca="1" si="8"/>
        <v>0</v>
      </c>
      <c r="M39" s="178">
        <f t="shared" ca="1" si="9"/>
        <v>327.27</v>
      </c>
      <c r="N39" s="176">
        <f t="shared" ca="1" si="10"/>
        <v>245.66</v>
      </c>
      <c r="O39" s="177">
        <f t="shared" ca="1" si="11"/>
        <v>79.13</v>
      </c>
      <c r="P39" s="177">
        <f t="shared" ca="1" si="12"/>
        <v>2.48</v>
      </c>
      <c r="Q39" s="177">
        <f t="shared" ca="1" si="13"/>
        <v>0</v>
      </c>
      <c r="R39" s="178">
        <f t="shared" ca="1" si="14"/>
        <v>327.27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327.27</v>
      </c>
      <c r="I40" s="180">
        <f t="shared" ca="1" si="5"/>
        <v>245.66</v>
      </c>
      <c r="J40" s="177">
        <f t="shared" ca="1" si="6"/>
        <v>79.13</v>
      </c>
      <c r="K40" s="177">
        <f t="shared" ca="1" si="7"/>
        <v>2.48</v>
      </c>
      <c r="L40" s="177">
        <f t="shared" ca="1" si="8"/>
        <v>0</v>
      </c>
      <c r="M40" s="178">
        <f t="shared" ca="1" si="9"/>
        <v>327.27</v>
      </c>
      <c r="N40" s="176">
        <f t="shared" ca="1" si="10"/>
        <v>245.66</v>
      </c>
      <c r="O40" s="177">
        <f t="shared" ca="1" si="11"/>
        <v>79.13</v>
      </c>
      <c r="P40" s="177">
        <f t="shared" ca="1" si="12"/>
        <v>2.48</v>
      </c>
      <c r="Q40" s="177">
        <f t="shared" ca="1" si="13"/>
        <v>0</v>
      </c>
      <c r="R40" s="178">
        <f t="shared" ca="1" si="14"/>
        <v>327.27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327.27</v>
      </c>
      <c r="I41" s="180">
        <f t="shared" ca="1" si="5"/>
        <v>245.66</v>
      </c>
      <c r="J41" s="177">
        <f t="shared" ca="1" si="6"/>
        <v>79.13</v>
      </c>
      <c r="K41" s="177">
        <f t="shared" ca="1" si="7"/>
        <v>2.48</v>
      </c>
      <c r="L41" s="177">
        <f t="shared" ca="1" si="8"/>
        <v>0</v>
      </c>
      <c r="M41" s="178">
        <f t="shared" ca="1" si="9"/>
        <v>327.27</v>
      </c>
      <c r="N41" s="176">
        <f t="shared" ca="1" si="10"/>
        <v>245.66</v>
      </c>
      <c r="O41" s="177">
        <f t="shared" ca="1" si="11"/>
        <v>79.13</v>
      </c>
      <c r="P41" s="177">
        <f t="shared" ca="1" si="12"/>
        <v>2.48</v>
      </c>
      <c r="Q41" s="177">
        <f t="shared" ca="1" si="13"/>
        <v>0</v>
      </c>
      <c r="R41" s="178">
        <f t="shared" ca="1" si="14"/>
        <v>327.27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327.27</v>
      </c>
      <c r="I42" s="180">
        <f t="shared" ca="1" si="5"/>
        <v>245.66</v>
      </c>
      <c r="J42" s="177">
        <f t="shared" ca="1" si="6"/>
        <v>79.13</v>
      </c>
      <c r="K42" s="177">
        <f t="shared" ca="1" si="7"/>
        <v>2.48</v>
      </c>
      <c r="L42" s="177">
        <f t="shared" ca="1" si="8"/>
        <v>0</v>
      </c>
      <c r="M42" s="178">
        <f t="shared" ca="1" si="9"/>
        <v>327.27</v>
      </c>
      <c r="N42" s="176">
        <f t="shared" ca="1" si="10"/>
        <v>245.66</v>
      </c>
      <c r="O42" s="177">
        <f t="shared" ca="1" si="11"/>
        <v>79.13</v>
      </c>
      <c r="P42" s="177">
        <f t="shared" ca="1" si="12"/>
        <v>2.48</v>
      </c>
      <c r="Q42" s="177">
        <f t="shared" ca="1" si="13"/>
        <v>0</v>
      </c>
      <c r="R42" s="178">
        <f t="shared" ca="1" si="14"/>
        <v>327.27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327.27</v>
      </c>
      <c r="I43" s="180">
        <f t="shared" ca="1" si="5"/>
        <v>245.66</v>
      </c>
      <c r="J43" s="177">
        <f t="shared" ca="1" si="6"/>
        <v>79.13</v>
      </c>
      <c r="K43" s="177">
        <f t="shared" ca="1" si="7"/>
        <v>2.48</v>
      </c>
      <c r="L43" s="177">
        <f t="shared" ca="1" si="8"/>
        <v>0</v>
      </c>
      <c r="M43" s="178">
        <f t="shared" ca="1" si="9"/>
        <v>327.27</v>
      </c>
      <c r="N43" s="176">
        <f t="shared" ca="1" si="10"/>
        <v>245.66</v>
      </c>
      <c r="O43" s="177">
        <f t="shared" ca="1" si="11"/>
        <v>79.13</v>
      </c>
      <c r="P43" s="177">
        <f t="shared" ca="1" si="12"/>
        <v>2.48</v>
      </c>
      <c r="Q43" s="177">
        <f t="shared" ca="1" si="13"/>
        <v>0</v>
      </c>
      <c r="R43" s="178">
        <f t="shared" ca="1" si="14"/>
        <v>327.27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327.27</v>
      </c>
      <c r="I44" s="180">
        <f t="shared" ca="1" si="5"/>
        <v>245.66</v>
      </c>
      <c r="J44" s="177">
        <f t="shared" ca="1" si="6"/>
        <v>79.13</v>
      </c>
      <c r="K44" s="177">
        <f t="shared" ca="1" si="7"/>
        <v>2.48</v>
      </c>
      <c r="L44" s="177">
        <f t="shared" ca="1" si="8"/>
        <v>0</v>
      </c>
      <c r="M44" s="178">
        <f t="shared" ca="1" si="9"/>
        <v>327.27</v>
      </c>
      <c r="N44" s="176">
        <f t="shared" ca="1" si="10"/>
        <v>245.66</v>
      </c>
      <c r="O44" s="177">
        <f t="shared" ca="1" si="11"/>
        <v>79.13</v>
      </c>
      <c r="P44" s="177">
        <f t="shared" ca="1" si="12"/>
        <v>2.48</v>
      </c>
      <c r="Q44" s="177">
        <f t="shared" ca="1" si="13"/>
        <v>0</v>
      </c>
      <c r="R44" s="178">
        <f t="shared" ca="1" si="14"/>
        <v>327.27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327.27</v>
      </c>
      <c r="I45" s="180">
        <f t="shared" ca="1" si="5"/>
        <v>245.66</v>
      </c>
      <c r="J45" s="177">
        <f t="shared" ca="1" si="6"/>
        <v>79.13</v>
      </c>
      <c r="K45" s="177">
        <f t="shared" ca="1" si="7"/>
        <v>2.48</v>
      </c>
      <c r="L45" s="177">
        <f t="shared" ca="1" si="8"/>
        <v>0</v>
      </c>
      <c r="M45" s="178">
        <f t="shared" ca="1" si="9"/>
        <v>327.27</v>
      </c>
      <c r="N45" s="176">
        <f t="shared" ca="1" si="10"/>
        <v>245.66</v>
      </c>
      <c r="O45" s="177">
        <f t="shared" ca="1" si="11"/>
        <v>79.13</v>
      </c>
      <c r="P45" s="177">
        <f t="shared" ca="1" si="12"/>
        <v>2.48</v>
      </c>
      <c r="Q45" s="177">
        <f t="shared" ca="1" si="13"/>
        <v>0</v>
      </c>
      <c r="R45" s="178">
        <f t="shared" ca="1" si="14"/>
        <v>327.27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327.27</v>
      </c>
      <c r="I46" s="180">
        <f t="shared" ca="1" si="5"/>
        <v>245.66</v>
      </c>
      <c r="J46" s="177">
        <f t="shared" ca="1" si="6"/>
        <v>79.13</v>
      </c>
      <c r="K46" s="177">
        <f t="shared" ca="1" si="7"/>
        <v>2.48</v>
      </c>
      <c r="L46" s="177">
        <f t="shared" ca="1" si="8"/>
        <v>0</v>
      </c>
      <c r="M46" s="178">
        <f t="shared" ca="1" si="9"/>
        <v>327.27</v>
      </c>
      <c r="N46" s="176">
        <f t="shared" ca="1" si="10"/>
        <v>245.66</v>
      </c>
      <c r="O46" s="177">
        <f t="shared" ca="1" si="11"/>
        <v>79.13</v>
      </c>
      <c r="P46" s="177">
        <f t="shared" ca="1" si="12"/>
        <v>2.48</v>
      </c>
      <c r="Q46" s="177">
        <f t="shared" ca="1" si="13"/>
        <v>0</v>
      </c>
      <c r="R46" s="178">
        <f t="shared" ca="1" si="14"/>
        <v>327.27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327.27</v>
      </c>
      <c r="I47" s="180">
        <f t="shared" ca="1" si="5"/>
        <v>245.66</v>
      </c>
      <c r="J47" s="177">
        <f t="shared" ca="1" si="6"/>
        <v>79.13</v>
      </c>
      <c r="K47" s="177">
        <f t="shared" ca="1" si="7"/>
        <v>2.48</v>
      </c>
      <c r="L47" s="177">
        <f t="shared" ca="1" si="8"/>
        <v>0</v>
      </c>
      <c r="M47" s="178">
        <f t="shared" ca="1" si="9"/>
        <v>327.27</v>
      </c>
      <c r="N47" s="176">
        <f t="shared" ca="1" si="10"/>
        <v>245.66</v>
      </c>
      <c r="O47" s="177">
        <f t="shared" ca="1" si="11"/>
        <v>79.13</v>
      </c>
      <c r="P47" s="177">
        <f t="shared" ca="1" si="12"/>
        <v>2.48</v>
      </c>
      <c r="Q47" s="177">
        <f t="shared" ca="1" si="13"/>
        <v>0</v>
      </c>
      <c r="R47" s="178">
        <f t="shared" ca="1" si="14"/>
        <v>327.27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327.27</v>
      </c>
      <c r="I48" s="180">
        <f t="shared" ca="1" si="5"/>
        <v>245.66</v>
      </c>
      <c r="J48" s="177">
        <f t="shared" ca="1" si="6"/>
        <v>79.13</v>
      </c>
      <c r="K48" s="177">
        <f t="shared" ca="1" si="7"/>
        <v>2.48</v>
      </c>
      <c r="L48" s="177">
        <f t="shared" ca="1" si="8"/>
        <v>0</v>
      </c>
      <c r="M48" s="178">
        <f t="shared" ca="1" si="9"/>
        <v>327.27</v>
      </c>
      <c r="N48" s="176">
        <f t="shared" ca="1" si="10"/>
        <v>245.66</v>
      </c>
      <c r="O48" s="177">
        <f t="shared" ca="1" si="11"/>
        <v>79.13</v>
      </c>
      <c r="P48" s="177">
        <f t="shared" ca="1" si="12"/>
        <v>2.48</v>
      </c>
      <c r="Q48" s="177">
        <f t="shared" ca="1" si="13"/>
        <v>0</v>
      </c>
      <c r="R48" s="178">
        <f t="shared" ca="1" si="14"/>
        <v>327.27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327.27</v>
      </c>
      <c r="I49" s="180">
        <f t="shared" ca="1" si="5"/>
        <v>245.66</v>
      </c>
      <c r="J49" s="177">
        <f t="shared" ca="1" si="6"/>
        <v>79.13</v>
      </c>
      <c r="K49" s="177">
        <f t="shared" ca="1" si="7"/>
        <v>2.48</v>
      </c>
      <c r="L49" s="177">
        <f t="shared" ca="1" si="8"/>
        <v>0</v>
      </c>
      <c r="M49" s="178">
        <f t="shared" ca="1" si="9"/>
        <v>327.27</v>
      </c>
      <c r="N49" s="176">
        <f t="shared" ca="1" si="10"/>
        <v>245.66</v>
      </c>
      <c r="O49" s="177">
        <f t="shared" ca="1" si="11"/>
        <v>79.13</v>
      </c>
      <c r="P49" s="177">
        <f t="shared" ca="1" si="12"/>
        <v>2.48</v>
      </c>
      <c r="Q49" s="177">
        <f t="shared" ca="1" si="13"/>
        <v>0</v>
      </c>
      <c r="R49" s="178">
        <f t="shared" ca="1" si="14"/>
        <v>327.27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327.27</v>
      </c>
      <c r="I50" s="180">
        <f t="shared" ca="1" si="5"/>
        <v>245.66</v>
      </c>
      <c r="J50" s="177">
        <f t="shared" ca="1" si="6"/>
        <v>79.13</v>
      </c>
      <c r="K50" s="177">
        <f t="shared" ca="1" si="7"/>
        <v>2.48</v>
      </c>
      <c r="L50" s="177">
        <f t="shared" ca="1" si="8"/>
        <v>0</v>
      </c>
      <c r="M50" s="178">
        <f t="shared" ca="1" si="9"/>
        <v>327.27</v>
      </c>
      <c r="N50" s="176">
        <f t="shared" ca="1" si="10"/>
        <v>245.66</v>
      </c>
      <c r="O50" s="177">
        <f t="shared" ca="1" si="11"/>
        <v>79.13</v>
      </c>
      <c r="P50" s="177">
        <f t="shared" ca="1" si="12"/>
        <v>2.48</v>
      </c>
      <c r="Q50" s="177">
        <f t="shared" ca="1" si="13"/>
        <v>0</v>
      </c>
      <c r="R50" s="178">
        <f t="shared" ca="1" si="14"/>
        <v>327.27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327.27</v>
      </c>
      <c r="I51" s="180">
        <f t="shared" ca="1" si="5"/>
        <v>245.66</v>
      </c>
      <c r="J51" s="177">
        <f t="shared" ca="1" si="6"/>
        <v>79.13</v>
      </c>
      <c r="K51" s="177">
        <f t="shared" ca="1" si="7"/>
        <v>2.48</v>
      </c>
      <c r="L51" s="177">
        <f t="shared" ca="1" si="8"/>
        <v>0</v>
      </c>
      <c r="M51" s="178">
        <f t="shared" ca="1" si="9"/>
        <v>327.27</v>
      </c>
      <c r="N51" s="176">
        <f t="shared" ca="1" si="10"/>
        <v>245.66</v>
      </c>
      <c r="O51" s="177">
        <f t="shared" ca="1" si="11"/>
        <v>79.13</v>
      </c>
      <c r="P51" s="177">
        <f t="shared" ca="1" si="12"/>
        <v>2.48</v>
      </c>
      <c r="Q51" s="177">
        <f t="shared" ca="1" si="13"/>
        <v>0</v>
      </c>
      <c r="R51" s="178">
        <f t="shared" ca="1" si="14"/>
        <v>327.27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327.27</v>
      </c>
      <c r="I52" s="180">
        <f t="shared" ca="1" si="5"/>
        <v>245.66</v>
      </c>
      <c r="J52" s="177">
        <f t="shared" ca="1" si="6"/>
        <v>79.13</v>
      </c>
      <c r="K52" s="177">
        <f t="shared" ca="1" si="7"/>
        <v>2.48</v>
      </c>
      <c r="L52" s="177">
        <f t="shared" ca="1" si="8"/>
        <v>0</v>
      </c>
      <c r="M52" s="178">
        <f t="shared" ca="1" si="9"/>
        <v>327.27</v>
      </c>
      <c r="N52" s="176">
        <f t="shared" ca="1" si="10"/>
        <v>245.66</v>
      </c>
      <c r="O52" s="177">
        <f t="shared" ca="1" si="11"/>
        <v>79.13</v>
      </c>
      <c r="P52" s="177">
        <f t="shared" ca="1" si="12"/>
        <v>2.48</v>
      </c>
      <c r="Q52" s="177">
        <f t="shared" ca="1" si="13"/>
        <v>0</v>
      </c>
      <c r="R52" s="178">
        <f t="shared" ca="1" si="14"/>
        <v>327.27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327.27</v>
      </c>
      <c r="I53" s="180">
        <f t="shared" ca="1" si="5"/>
        <v>245.66</v>
      </c>
      <c r="J53" s="177">
        <f t="shared" ca="1" si="6"/>
        <v>79.13</v>
      </c>
      <c r="K53" s="177">
        <f t="shared" ca="1" si="7"/>
        <v>2.48</v>
      </c>
      <c r="L53" s="177">
        <f t="shared" ca="1" si="8"/>
        <v>0</v>
      </c>
      <c r="M53" s="178">
        <f t="shared" ca="1" si="9"/>
        <v>327.27</v>
      </c>
      <c r="N53" s="176">
        <f t="shared" ca="1" si="10"/>
        <v>245.66</v>
      </c>
      <c r="O53" s="177">
        <f t="shared" ca="1" si="11"/>
        <v>79.13</v>
      </c>
      <c r="P53" s="177">
        <f t="shared" ca="1" si="12"/>
        <v>2.48</v>
      </c>
      <c r="Q53" s="177">
        <f t="shared" ca="1" si="13"/>
        <v>0</v>
      </c>
      <c r="R53" s="178">
        <f t="shared" ca="1" si="14"/>
        <v>327.27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327.27</v>
      </c>
      <c r="I54" s="180">
        <f t="shared" ca="1" si="5"/>
        <v>245.66</v>
      </c>
      <c r="J54" s="177">
        <f t="shared" ca="1" si="6"/>
        <v>79.13</v>
      </c>
      <c r="K54" s="177">
        <f t="shared" ca="1" si="7"/>
        <v>2.48</v>
      </c>
      <c r="L54" s="177">
        <f t="shared" ca="1" si="8"/>
        <v>0</v>
      </c>
      <c r="M54" s="178">
        <f t="shared" ca="1" si="9"/>
        <v>327.27</v>
      </c>
      <c r="N54" s="176">
        <f t="shared" ca="1" si="10"/>
        <v>245.66</v>
      </c>
      <c r="O54" s="177">
        <f t="shared" ca="1" si="11"/>
        <v>79.13</v>
      </c>
      <c r="P54" s="177">
        <f t="shared" ca="1" si="12"/>
        <v>2.48</v>
      </c>
      <c r="Q54" s="177">
        <f t="shared" ca="1" si="13"/>
        <v>0</v>
      </c>
      <c r="R54" s="178">
        <f t="shared" ca="1" si="14"/>
        <v>327.27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293.70999999999998</v>
      </c>
      <c r="I55" s="180">
        <f t="shared" ca="1" si="5"/>
        <v>212.1</v>
      </c>
      <c r="J55" s="177">
        <f t="shared" ca="1" si="6"/>
        <v>79.13</v>
      </c>
      <c r="K55" s="177">
        <f t="shared" ca="1" si="7"/>
        <v>2.48</v>
      </c>
      <c r="L55" s="177">
        <f t="shared" ca="1" si="8"/>
        <v>0</v>
      </c>
      <c r="M55" s="178">
        <f t="shared" ca="1" si="9"/>
        <v>293.71000000000004</v>
      </c>
      <c r="N55" s="176">
        <f t="shared" ca="1" si="10"/>
        <v>212.09999999999997</v>
      </c>
      <c r="O55" s="177">
        <f t="shared" ca="1" si="11"/>
        <v>79.129999999999981</v>
      </c>
      <c r="P55" s="177">
        <f t="shared" ca="1" si="12"/>
        <v>2.4799999999999995</v>
      </c>
      <c r="Q55" s="177">
        <f t="shared" ca="1" si="13"/>
        <v>0</v>
      </c>
      <c r="R55" s="178">
        <f t="shared" ca="1" si="14"/>
        <v>293.70999999999998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284.07</v>
      </c>
      <c r="I56" s="180">
        <f t="shared" ca="1" si="5"/>
        <v>202.46</v>
      </c>
      <c r="J56" s="177">
        <f t="shared" ca="1" si="6"/>
        <v>79.13</v>
      </c>
      <c r="K56" s="177">
        <f t="shared" ca="1" si="7"/>
        <v>2.48</v>
      </c>
      <c r="L56" s="177">
        <f t="shared" ca="1" si="8"/>
        <v>0</v>
      </c>
      <c r="M56" s="178">
        <f t="shared" ca="1" si="9"/>
        <v>284.07000000000005</v>
      </c>
      <c r="N56" s="176">
        <f t="shared" ca="1" si="10"/>
        <v>202.45999999999998</v>
      </c>
      <c r="O56" s="177">
        <f t="shared" ca="1" si="11"/>
        <v>79.129999999999981</v>
      </c>
      <c r="P56" s="177">
        <f t="shared" ca="1" si="12"/>
        <v>2.4799999999999995</v>
      </c>
      <c r="Q56" s="177">
        <f t="shared" ca="1" si="13"/>
        <v>0</v>
      </c>
      <c r="R56" s="178">
        <f t="shared" ca="1" si="14"/>
        <v>284.07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293.70999999999998</v>
      </c>
      <c r="I57" s="180">
        <f t="shared" ca="1" si="5"/>
        <v>212.1</v>
      </c>
      <c r="J57" s="177">
        <f t="shared" ca="1" si="6"/>
        <v>79.13</v>
      </c>
      <c r="K57" s="177">
        <f t="shared" ca="1" si="7"/>
        <v>2.48</v>
      </c>
      <c r="L57" s="177">
        <f t="shared" ca="1" si="8"/>
        <v>0</v>
      </c>
      <c r="M57" s="178">
        <f t="shared" ca="1" si="9"/>
        <v>293.71000000000004</v>
      </c>
      <c r="N57" s="176">
        <f t="shared" ca="1" si="10"/>
        <v>212.09999999999997</v>
      </c>
      <c r="O57" s="177">
        <f t="shared" ca="1" si="11"/>
        <v>79.129999999999981</v>
      </c>
      <c r="P57" s="177">
        <f t="shared" ca="1" si="12"/>
        <v>2.4799999999999995</v>
      </c>
      <c r="Q57" s="177">
        <f t="shared" ca="1" si="13"/>
        <v>0</v>
      </c>
      <c r="R57" s="178">
        <f t="shared" ca="1" si="14"/>
        <v>293.70999999999998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303.35000000000002</v>
      </c>
      <c r="I58" s="180">
        <f t="shared" ca="1" si="5"/>
        <v>221.74</v>
      </c>
      <c r="J58" s="177">
        <f t="shared" ca="1" si="6"/>
        <v>79.13</v>
      </c>
      <c r="K58" s="177">
        <f t="shared" ca="1" si="7"/>
        <v>2.48</v>
      </c>
      <c r="L58" s="177">
        <f t="shared" ca="1" si="8"/>
        <v>0</v>
      </c>
      <c r="M58" s="178">
        <f t="shared" ca="1" si="9"/>
        <v>303.35000000000002</v>
      </c>
      <c r="N58" s="176">
        <f t="shared" ca="1" si="10"/>
        <v>221.74</v>
      </c>
      <c r="O58" s="177">
        <f t="shared" ca="1" si="11"/>
        <v>79.13</v>
      </c>
      <c r="P58" s="177">
        <f t="shared" ca="1" si="12"/>
        <v>2.48</v>
      </c>
      <c r="Q58" s="177">
        <f t="shared" ca="1" si="13"/>
        <v>0</v>
      </c>
      <c r="R58" s="178">
        <f t="shared" ca="1" si="14"/>
        <v>303.35000000000002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298.52999999999997</v>
      </c>
      <c r="I59" s="180">
        <f t="shared" ca="1" si="5"/>
        <v>216.92</v>
      </c>
      <c r="J59" s="177">
        <f t="shared" ca="1" si="6"/>
        <v>79.13</v>
      </c>
      <c r="K59" s="177">
        <f t="shared" ca="1" si="7"/>
        <v>2.48</v>
      </c>
      <c r="L59" s="177">
        <f t="shared" ca="1" si="8"/>
        <v>0</v>
      </c>
      <c r="M59" s="178">
        <f t="shared" ca="1" si="9"/>
        <v>298.52999999999997</v>
      </c>
      <c r="N59" s="176">
        <f t="shared" ca="1" si="10"/>
        <v>216.92</v>
      </c>
      <c r="O59" s="177">
        <f t="shared" ca="1" si="11"/>
        <v>79.13</v>
      </c>
      <c r="P59" s="177">
        <f t="shared" ca="1" si="12"/>
        <v>2.48</v>
      </c>
      <c r="Q59" s="177">
        <f t="shared" ca="1" si="13"/>
        <v>0</v>
      </c>
      <c r="R59" s="178">
        <f t="shared" ca="1" si="14"/>
        <v>298.52999999999997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327.27</v>
      </c>
      <c r="I60" s="180">
        <f t="shared" ca="1" si="5"/>
        <v>245.66</v>
      </c>
      <c r="J60" s="177">
        <f t="shared" ca="1" si="6"/>
        <v>79.13</v>
      </c>
      <c r="K60" s="177">
        <f t="shared" ca="1" si="7"/>
        <v>2.48</v>
      </c>
      <c r="L60" s="177">
        <f t="shared" ca="1" si="8"/>
        <v>0</v>
      </c>
      <c r="M60" s="178">
        <f t="shared" ca="1" si="9"/>
        <v>327.27</v>
      </c>
      <c r="N60" s="176">
        <f t="shared" ca="1" si="10"/>
        <v>245.66</v>
      </c>
      <c r="O60" s="177">
        <f t="shared" ca="1" si="11"/>
        <v>79.13</v>
      </c>
      <c r="P60" s="177">
        <f t="shared" ca="1" si="12"/>
        <v>2.48</v>
      </c>
      <c r="Q60" s="177">
        <f t="shared" ca="1" si="13"/>
        <v>0</v>
      </c>
      <c r="R60" s="178">
        <f t="shared" ca="1" si="14"/>
        <v>327.27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327.27</v>
      </c>
      <c r="I61" s="180">
        <f t="shared" ca="1" si="5"/>
        <v>245.66</v>
      </c>
      <c r="J61" s="177">
        <f t="shared" ca="1" si="6"/>
        <v>79.13</v>
      </c>
      <c r="K61" s="177">
        <f t="shared" ca="1" si="7"/>
        <v>2.48</v>
      </c>
      <c r="L61" s="177">
        <f t="shared" ca="1" si="8"/>
        <v>0</v>
      </c>
      <c r="M61" s="178">
        <f t="shared" ca="1" si="9"/>
        <v>327.27</v>
      </c>
      <c r="N61" s="176">
        <f t="shared" ca="1" si="10"/>
        <v>245.66</v>
      </c>
      <c r="O61" s="177">
        <f t="shared" ca="1" si="11"/>
        <v>79.13</v>
      </c>
      <c r="P61" s="177">
        <f t="shared" ca="1" si="12"/>
        <v>2.48</v>
      </c>
      <c r="Q61" s="177">
        <f t="shared" ca="1" si="13"/>
        <v>0</v>
      </c>
      <c r="R61" s="178">
        <f t="shared" ca="1" si="14"/>
        <v>327.27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327.27</v>
      </c>
      <c r="I62" s="180">
        <f t="shared" ca="1" si="5"/>
        <v>245.66</v>
      </c>
      <c r="J62" s="177">
        <f t="shared" ca="1" si="6"/>
        <v>79.13</v>
      </c>
      <c r="K62" s="177">
        <f t="shared" ca="1" si="7"/>
        <v>2.48</v>
      </c>
      <c r="L62" s="177">
        <f t="shared" ca="1" si="8"/>
        <v>0</v>
      </c>
      <c r="M62" s="178">
        <f t="shared" ca="1" si="9"/>
        <v>327.27</v>
      </c>
      <c r="N62" s="176">
        <f t="shared" ca="1" si="10"/>
        <v>245.66</v>
      </c>
      <c r="O62" s="177">
        <f t="shared" ca="1" si="11"/>
        <v>79.13</v>
      </c>
      <c r="P62" s="177">
        <f t="shared" ca="1" si="12"/>
        <v>2.48</v>
      </c>
      <c r="Q62" s="177">
        <f t="shared" ca="1" si="13"/>
        <v>0</v>
      </c>
      <c r="R62" s="178">
        <f t="shared" ca="1" si="14"/>
        <v>327.27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327.27</v>
      </c>
      <c r="I63" s="180">
        <f t="shared" ca="1" si="5"/>
        <v>245.66</v>
      </c>
      <c r="J63" s="177">
        <f t="shared" ca="1" si="6"/>
        <v>79.13</v>
      </c>
      <c r="K63" s="177">
        <f t="shared" ca="1" si="7"/>
        <v>2.48</v>
      </c>
      <c r="L63" s="177">
        <f t="shared" ca="1" si="8"/>
        <v>0</v>
      </c>
      <c r="M63" s="178">
        <f t="shared" ca="1" si="9"/>
        <v>327.27</v>
      </c>
      <c r="N63" s="176">
        <f t="shared" ca="1" si="10"/>
        <v>245.66</v>
      </c>
      <c r="O63" s="177">
        <f t="shared" ca="1" si="11"/>
        <v>79.13</v>
      </c>
      <c r="P63" s="177">
        <f t="shared" ca="1" si="12"/>
        <v>2.48</v>
      </c>
      <c r="Q63" s="177">
        <f t="shared" ca="1" si="13"/>
        <v>0</v>
      </c>
      <c r="R63" s="178">
        <f t="shared" ca="1" si="14"/>
        <v>327.27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327.27</v>
      </c>
      <c r="I64" s="180">
        <f t="shared" ca="1" si="5"/>
        <v>245.66</v>
      </c>
      <c r="J64" s="177">
        <f t="shared" ca="1" si="6"/>
        <v>79.13</v>
      </c>
      <c r="K64" s="177">
        <f t="shared" ca="1" si="7"/>
        <v>2.48</v>
      </c>
      <c r="L64" s="177">
        <f t="shared" ca="1" si="8"/>
        <v>0</v>
      </c>
      <c r="M64" s="178">
        <f t="shared" ca="1" si="9"/>
        <v>327.27</v>
      </c>
      <c r="N64" s="176">
        <f t="shared" ca="1" si="10"/>
        <v>245.66</v>
      </c>
      <c r="O64" s="177">
        <f t="shared" ca="1" si="11"/>
        <v>79.13</v>
      </c>
      <c r="P64" s="177">
        <f t="shared" ca="1" si="12"/>
        <v>2.48</v>
      </c>
      <c r="Q64" s="177">
        <f t="shared" ca="1" si="13"/>
        <v>0</v>
      </c>
      <c r="R64" s="178">
        <f t="shared" ca="1" si="14"/>
        <v>327.27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327.27</v>
      </c>
      <c r="I65" s="180">
        <f t="shared" ca="1" si="5"/>
        <v>245.66</v>
      </c>
      <c r="J65" s="177">
        <f t="shared" ca="1" si="6"/>
        <v>79.13</v>
      </c>
      <c r="K65" s="177">
        <f t="shared" ca="1" si="7"/>
        <v>2.48</v>
      </c>
      <c r="L65" s="177">
        <f t="shared" ca="1" si="8"/>
        <v>0</v>
      </c>
      <c r="M65" s="178">
        <f t="shared" ca="1" si="9"/>
        <v>327.27</v>
      </c>
      <c r="N65" s="176">
        <f t="shared" ca="1" si="10"/>
        <v>245.66</v>
      </c>
      <c r="O65" s="177">
        <f t="shared" ca="1" si="11"/>
        <v>79.13</v>
      </c>
      <c r="P65" s="177">
        <f t="shared" ca="1" si="12"/>
        <v>2.48</v>
      </c>
      <c r="Q65" s="177">
        <f t="shared" ca="1" si="13"/>
        <v>0</v>
      </c>
      <c r="R65" s="178">
        <f t="shared" ca="1" si="14"/>
        <v>327.27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327.27</v>
      </c>
      <c r="I66" s="180">
        <f t="shared" ca="1" si="5"/>
        <v>245.66</v>
      </c>
      <c r="J66" s="177">
        <f t="shared" ca="1" si="6"/>
        <v>79.13</v>
      </c>
      <c r="K66" s="177">
        <f t="shared" ca="1" si="7"/>
        <v>2.48</v>
      </c>
      <c r="L66" s="177">
        <f t="shared" ca="1" si="8"/>
        <v>0</v>
      </c>
      <c r="M66" s="178">
        <f t="shared" ca="1" si="9"/>
        <v>327.27</v>
      </c>
      <c r="N66" s="176">
        <f t="shared" ca="1" si="10"/>
        <v>245.66</v>
      </c>
      <c r="O66" s="177">
        <f t="shared" ca="1" si="11"/>
        <v>79.13</v>
      </c>
      <c r="P66" s="177">
        <f t="shared" ca="1" si="12"/>
        <v>2.48</v>
      </c>
      <c r="Q66" s="177">
        <f t="shared" ca="1" si="13"/>
        <v>0</v>
      </c>
      <c r="R66" s="178">
        <f t="shared" ca="1" si="14"/>
        <v>327.27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327.27</v>
      </c>
      <c r="I67" s="180">
        <f t="shared" ca="1" si="5"/>
        <v>245.66</v>
      </c>
      <c r="J67" s="177">
        <f t="shared" ca="1" si="6"/>
        <v>79.13</v>
      </c>
      <c r="K67" s="177">
        <f t="shared" ca="1" si="7"/>
        <v>2.48</v>
      </c>
      <c r="L67" s="177">
        <f t="shared" ca="1" si="8"/>
        <v>0</v>
      </c>
      <c r="M67" s="178">
        <f t="shared" ca="1" si="9"/>
        <v>327.27</v>
      </c>
      <c r="N67" s="176">
        <f t="shared" ca="1" si="10"/>
        <v>245.66</v>
      </c>
      <c r="O67" s="177">
        <f t="shared" ca="1" si="11"/>
        <v>79.13</v>
      </c>
      <c r="P67" s="177">
        <f t="shared" ca="1" si="12"/>
        <v>2.48</v>
      </c>
      <c r="Q67" s="177">
        <f t="shared" ca="1" si="13"/>
        <v>0</v>
      </c>
      <c r="R67" s="178">
        <f t="shared" ca="1" si="14"/>
        <v>327.27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327.27</v>
      </c>
      <c r="I68" s="180">
        <f t="shared" ref="I68:I98" ca="1" si="20">INDIRECT("BRPL_EOD!" &amp; $V$3 &amp; X68)</f>
        <v>245.66</v>
      </c>
      <c r="J68" s="177">
        <f t="shared" ref="J68:J98" ca="1" si="21">INDIRECT("BYPL_EOD!" &amp; $V$3 &amp; X68)</f>
        <v>79.13</v>
      </c>
      <c r="K68" s="177">
        <f t="shared" ref="K68:K98" ca="1" si="22">INDIRECT("TPDDL_EOD!" &amp; $V$3 &amp; X68)</f>
        <v>2.48</v>
      </c>
      <c r="L68" s="177">
        <f t="shared" ref="L68:L98" ca="1" si="23">INDIRECT("NDMC_EOD!" &amp; $V$3 &amp; X68)</f>
        <v>0</v>
      </c>
      <c r="M68" s="178">
        <f t="shared" ref="M68:M98" ca="1" si="24">SUM(I68:L68)</f>
        <v>327.27</v>
      </c>
      <c r="N68" s="176">
        <f t="shared" ref="N68:N98" ca="1" si="25">INDIRECT("BRPL_ISGS_exbus!" &amp; $V$3 &amp; X68)</f>
        <v>245.66</v>
      </c>
      <c r="O68" s="177">
        <f t="shared" ref="O68:O98" ca="1" si="26">INDIRECT("BYPL_ISGS_exbus!" &amp; $V$3 &amp; X68)</f>
        <v>79.13</v>
      </c>
      <c r="P68" s="177">
        <f t="shared" ref="P68:P98" ca="1" si="27">INDIRECT("TPDDL_ISGS_exbus!" &amp; $V$3 &amp; X68)</f>
        <v>2.48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327.27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329.31</v>
      </c>
      <c r="I69" s="180">
        <f t="shared" ca="1" si="20"/>
        <v>245.66</v>
      </c>
      <c r="J69" s="177">
        <f t="shared" ca="1" si="21"/>
        <v>79.13</v>
      </c>
      <c r="K69" s="177">
        <f t="shared" ca="1" si="22"/>
        <v>4.51</v>
      </c>
      <c r="L69" s="177">
        <f t="shared" ca="1" si="23"/>
        <v>0</v>
      </c>
      <c r="M69" s="178">
        <f t="shared" ca="1" si="24"/>
        <v>329.29999999999995</v>
      </c>
      <c r="N69" s="176">
        <f t="shared" ca="1" si="25"/>
        <v>245.66746006680842</v>
      </c>
      <c r="O69" s="177">
        <f t="shared" ca="1" si="26"/>
        <v>79.132402976009729</v>
      </c>
      <c r="P69" s="177">
        <f t="shared" ca="1" si="27"/>
        <v>4.5101369571819019</v>
      </c>
      <c r="Q69" s="177">
        <f t="shared" ca="1" si="28"/>
        <v>0</v>
      </c>
      <c r="R69" s="178">
        <f t="shared" ca="1" si="29"/>
        <v>329.31000000000006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329.31</v>
      </c>
      <c r="I70" s="180">
        <f t="shared" ca="1" si="20"/>
        <v>245.66</v>
      </c>
      <c r="J70" s="177">
        <f t="shared" ca="1" si="21"/>
        <v>79.13</v>
      </c>
      <c r="K70" s="177">
        <f t="shared" ca="1" si="22"/>
        <v>4.51</v>
      </c>
      <c r="L70" s="177">
        <f t="shared" ca="1" si="23"/>
        <v>0</v>
      </c>
      <c r="M70" s="178">
        <f t="shared" ca="1" si="24"/>
        <v>329.29999999999995</v>
      </c>
      <c r="N70" s="176">
        <f t="shared" ca="1" si="25"/>
        <v>245.66746006680842</v>
      </c>
      <c r="O70" s="177">
        <f t="shared" ca="1" si="26"/>
        <v>79.132402976009729</v>
      </c>
      <c r="P70" s="177">
        <f t="shared" ca="1" si="27"/>
        <v>4.5101369571819019</v>
      </c>
      <c r="Q70" s="177">
        <f t="shared" ca="1" si="28"/>
        <v>0</v>
      </c>
      <c r="R70" s="178">
        <f t="shared" ca="1" si="29"/>
        <v>329.31000000000006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329.31</v>
      </c>
      <c r="I71" s="180">
        <f t="shared" ca="1" si="20"/>
        <v>245.66</v>
      </c>
      <c r="J71" s="177">
        <f t="shared" ca="1" si="21"/>
        <v>79.13</v>
      </c>
      <c r="K71" s="177">
        <f t="shared" ca="1" si="22"/>
        <v>4.51</v>
      </c>
      <c r="L71" s="177">
        <f t="shared" ca="1" si="23"/>
        <v>0</v>
      </c>
      <c r="M71" s="178">
        <f t="shared" ca="1" si="24"/>
        <v>329.29999999999995</v>
      </c>
      <c r="N71" s="176">
        <f t="shared" ca="1" si="25"/>
        <v>245.66746006680842</v>
      </c>
      <c r="O71" s="177">
        <f t="shared" ca="1" si="26"/>
        <v>79.132402976009729</v>
      </c>
      <c r="P71" s="177">
        <f t="shared" ca="1" si="27"/>
        <v>4.5101369571819019</v>
      </c>
      <c r="Q71" s="177">
        <f t="shared" ca="1" si="28"/>
        <v>0</v>
      </c>
      <c r="R71" s="178">
        <f t="shared" ca="1" si="29"/>
        <v>329.31000000000006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329.31</v>
      </c>
      <c r="I72" s="180">
        <f t="shared" ca="1" si="20"/>
        <v>245.66</v>
      </c>
      <c r="J72" s="177">
        <f t="shared" ca="1" si="21"/>
        <v>79.13</v>
      </c>
      <c r="K72" s="177">
        <f t="shared" ca="1" si="22"/>
        <v>4.51</v>
      </c>
      <c r="L72" s="177">
        <f t="shared" ca="1" si="23"/>
        <v>0</v>
      </c>
      <c r="M72" s="178">
        <f t="shared" ca="1" si="24"/>
        <v>329.29999999999995</v>
      </c>
      <c r="N72" s="176">
        <f t="shared" ca="1" si="25"/>
        <v>245.66746006680842</v>
      </c>
      <c r="O72" s="177">
        <f t="shared" ca="1" si="26"/>
        <v>79.132402976009729</v>
      </c>
      <c r="P72" s="177">
        <f t="shared" ca="1" si="27"/>
        <v>4.5101369571819019</v>
      </c>
      <c r="Q72" s="177">
        <f t="shared" ca="1" si="28"/>
        <v>0</v>
      </c>
      <c r="R72" s="178">
        <f t="shared" ca="1" si="29"/>
        <v>329.31000000000006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329.31</v>
      </c>
      <c r="I73" s="180">
        <f t="shared" ca="1" si="20"/>
        <v>245.66</v>
      </c>
      <c r="J73" s="177">
        <f t="shared" ca="1" si="21"/>
        <v>79.13</v>
      </c>
      <c r="K73" s="177">
        <f t="shared" ca="1" si="22"/>
        <v>4.51</v>
      </c>
      <c r="L73" s="177">
        <f t="shared" ca="1" si="23"/>
        <v>0</v>
      </c>
      <c r="M73" s="178">
        <f t="shared" ca="1" si="24"/>
        <v>329.29999999999995</v>
      </c>
      <c r="N73" s="176">
        <f t="shared" ca="1" si="25"/>
        <v>245.66746006680842</v>
      </c>
      <c r="O73" s="177">
        <f t="shared" ca="1" si="26"/>
        <v>79.132402976009729</v>
      </c>
      <c r="P73" s="177">
        <f t="shared" ca="1" si="27"/>
        <v>4.5101369571819019</v>
      </c>
      <c r="Q73" s="177">
        <f t="shared" ca="1" si="28"/>
        <v>0</v>
      </c>
      <c r="R73" s="178">
        <f t="shared" ca="1" si="29"/>
        <v>329.31000000000006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329.31</v>
      </c>
      <c r="I74" s="180">
        <f t="shared" ca="1" si="20"/>
        <v>245.66</v>
      </c>
      <c r="J74" s="177">
        <f t="shared" ca="1" si="21"/>
        <v>79.13</v>
      </c>
      <c r="K74" s="177">
        <f t="shared" ca="1" si="22"/>
        <v>4.51</v>
      </c>
      <c r="L74" s="177">
        <f t="shared" ca="1" si="23"/>
        <v>0</v>
      </c>
      <c r="M74" s="178">
        <f t="shared" ca="1" si="24"/>
        <v>329.29999999999995</v>
      </c>
      <c r="N74" s="176">
        <f t="shared" ca="1" si="25"/>
        <v>245.66746006680842</v>
      </c>
      <c r="O74" s="177">
        <f t="shared" ca="1" si="26"/>
        <v>79.132402976009729</v>
      </c>
      <c r="P74" s="177">
        <f t="shared" ca="1" si="27"/>
        <v>4.5101369571819019</v>
      </c>
      <c r="Q74" s="177">
        <f t="shared" ca="1" si="28"/>
        <v>0</v>
      </c>
      <c r="R74" s="178">
        <f t="shared" ca="1" si="29"/>
        <v>329.31000000000006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329.31</v>
      </c>
      <c r="I75" s="180">
        <f t="shared" ca="1" si="20"/>
        <v>245.66</v>
      </c>
      <c r="J75" s="177">
        <f t="shared" ca="1" si="21"/>
        <v>79.13</v>
      </c>
      <c r="K75" s="177">
        <f t="shared" ca="1" si="22"/>
        <v>4.51</v>
      </c>
      <c r="L75" s="177">
        <f t="shared" ca="1" si="23"/>
        <v>0</v>
      </c>
      <c r="M75" s="178">
        <f t="shared" ca="1" si="24"/>
        <v>329.29999999999995</v>
      </c>
      <c r="N75" s="176">
        <f t="shared" ca="1" si="25"/>
        <v>245.66746006680842</v>
      </c>
      <c r="O75" s="177">
        <f t="shared" ca="1" si="26"/>
        <v>79.132402976009729</v>
      </c>
      <c r="P75" s="177">
        <f t="shared" ca="1" si="27"/>
        <v>4.5101369571819019</v>
      </c>
      <c r="Q75" s="177">
        <f t="shared" ca="1" si="28"/>
        <v>0</v>
      </c>
      <c r="R75" s="178">
        <f t="shared" ca="1" si="29"/>
        <v>329.31000000000006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329.31</v>
      </c>
      <c r="I76" s="180">
        <f t="shared" ca="1" si="20"/>
        <v>245.66</v>
      </c>
      <c r="J76" s="177">
        <f t="shared" ca="1" si="21"/>
        <v>79.13</v>
      </c>
      <c r="K76" s="177">
        <f t="shared" ca="1" si="22"/>
        <v>4.51</v>
      </c>
      <c r="L76" s="177">
        <f t="shared" ca="1" si="23"/>
        <v>0</v>
      </c>
      <c r="M76" s="178">
        <f t="shared" ca="1" si="24"/>
        <v>329.29999999999995</v>
      </c>
      <c r="N76" s="176">
        <f t="shared" ca="1" si="25"/>
        <v>245.66746006680842</v>
      </c>
      <c r="O76" s="177">
        <f t="shared" ca="1" si="26"/>
        <v>79.132402976009729</v>
      </c>
      <c r="P76" s="177">
        <f t="shared" ca="1" si="27"/>
        <v>4.5101369571819019</v>
      </c>
      <c r="Q76" s="177">
        <f t="shared" ca="1" si="28"/>
        <v>0</v>
      </c>
      <c r="R76" s="178">
        <f t="shared" ca="1" si="29"/>
        <v>329.31000000000006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329.31</v>
      </c>
      <c r="I77" s="180">
        <f t="shared" ca="1" si="20"/>
        <v>245.66</v>
      </c>
      <c r="J77" s="177">
        <f t="shared" ca="1" si="21"/>
        <v>79.13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329.29999999999995</v>
      </c>
      <c r="N77" s="176">
        <f t="shared" ca="1" si="25"/>
        <v>245.66746006680842</v>
      </c>
      <c r="O77" s="177">
        <f t="shared" ca="1" si="26"/>
        <v>79.132402976009729</v>
      </c>
      <c r="P77" s="177">
        <f t="shared" ca="1" si="27"/>
        <v>4.5101369571819019</v>
      </c>
      <c r="Q77" s="177">
        <f t="shared" ca="1" si="28"/>
        <v>0</v>
      </c>
      <c r="R77" s="178">
        <f t="shared" ca="1" si="29"/>
        <v>329.31000000000006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329.31</v>
      </c>
      <c r="I78" s="180">
        <f t="shared" ca="1" si="20"/>
        <v>245.66</v>
      </c>
      <c r="J78" s="177">
        <f t="shared" ca="1" si="21"/>
        <v>79.13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329.29999999999995</v>
      </c>
      <c r="N78" s="176">
        <f t="shared" ca="1" si="25"/>
        <v>245.66746006680842</v>
      </c>
      <c r="O78" s="177">
        <f t="shared" ca="1" si="26"/>
        <v>79.132402976009729</v>
      </c>
      <c r="P78" s="177">
        <f t="shared" ca="1" si="27"/>
        <v>4.5101369571819019</v>
      </c>
      <c r="Q78" s="177">
        <f t="shared" ca="1" si="28"/>
        <v>0</v>
      </c>
      <c r="R78" s="178">
        <f t="shared" ca="1" si="29"/>
        <v>329.31000000000006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329.31</v>
      </c>
      <c r="I79" s="180">
        <f t="shared" ca="1" si="20"/>
        <v>245.66</v>
      </c>
      <c r="J79" s="177">
        <f t="shared" ca="1" si="21"/>
        <v>79.13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329.29999999999995</v>
      </c>
      <c r="N79" s="176">
        <f t="shared" ca="1" si="25"/>
        <v>245.66746006680842</v>
      </c>
      <c r="O79" s="177">
        <f t="shared" ca="1" si="26"/>
        <v>79.132402976009729</v>
      </c>
      <c r="P79" s="177">
        <f t="shared" ca="1" si="27"/>
        <v>4.5101369571819019</v>
      </c>
      <c r="Q79" s="177">
        <f t="shared" ca="1" si="28"/>
        <v>0</v>
      </c>
      <c r="R79" s="178">
        <f t="shared" ca="1" si="29"/>
        <v>329.31000000000006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329.31</v>
      </c>
      <c r="I80" s="180">
        <f t="shared" ca="1" si="20"/>
        <v>245.66</v>
      </c>
      <c r="J80" s="177">
        <f t="shared" ca="1" si="21"/>
        <v>79.13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329.29999999999995</v>
      </c>
      <c r="N80" s="176">
        <f t="shared" ca="1" si="25"/>
        <v>245.66746006680842</v>
      </c>
      <c r="O80" s="177">
        <f t="shared" ca="1" si="26"/>
        <v>79.132402976009729</v>
      </c>
      <c r="P80" s="177">
        <f t="shared" ca="1" si="27"/>
        <v>4.5101369571819019</v>
      </c>
      <c r="Q80" s="177">
        <f t="shared" ca="1" si="28"/>
        <v>0</v>
      </c>
      <c r="R80" s="178">
        <f t="shared" ca="1" si="29"/>
        <v>329.31000000000006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329.31</v>
      </c>
      <c r="I81" s="180">
        <f t="shared" ca="1" si="20"/>
        <v>245.66</v>
      </c>
      <c r="J81" s="177">
        <f t="shared" ca="1" si="21"/>
        <v>79.13</v>
      </c>
      <c r="K81" s="177">
        <f t="shared" ca="1" si="22"/>
        <v>4.51</v>
      </c>
      <c r="L81" s="177">
        <f t="shared" ca="1" si="23"/>
        <v>0</v>
      </c>
      <c r="M81" s="178">
        <f t="shared" ca="1" si="24"/>
        <v>329.29999999999995</v>
      </c>
      <c r="N81" s="176">
        <f t="shared" ca="1" si="25"/>
        <v>245.66746006680842</v>
      </c>
      <c r="O81" s="177">
        <f t="shared" ca="1" si="26"/>
        <v>79.132402976009729</v>
      </c>
      <c r="P81" s="177">
        <f t="shared" ca="1" si="27"/>
        <v>4.5101369571819019</v>
      </c>
      <c r="Q81" s="177">
        <f t="shared" ca="1" si="28"/>
        <v>0</v>
      </c>
      <c r="R81" s="178">
        <f t="shared" ca="1" si="29"/>
        <v>329.31000000000006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327.27</v>
      </c>
      <c r="I82" s="180">
        <f t="shared" ca="1" si="20"/>
        <v>245.66</v>
      </c>
      <c r="J82" s="177">
        <f t="shared" ca="1" si="21"/>
        <v>79.13</v>
      </c>
      <c r="K82" s="177">
        <f t="shared" ca="1" si="22"/>
        <v>2.48</v>
      </c>
      <c r="L82" s="177">
        <f t="shared" ca="1" si="23"/>
        <v>0</v>
      </c>
      <c r="M82" s="178">
        <f t="shared" ca="1" si="24"/>
        <v>327.27</v>
      </c>
      <c r="N82" s="176">
        <f t="shared" ca="1" si="25"/>
        <v>245.66</v>
      </c>
      <c r="O82" s="177">
        <f t="shared" ca="1" si="26"/>
        <v>79.13</v>
      </c>
      <c r="P82" s="177">
        <f t="shared" ca="1" si="27"/>
        <v>2.48</v>
      </c>
      <c r="Q82" s="177">
        <f t="shared" ca="1" si="28"/>
        <v>0</v>
      </c>
      <c r="R82" s="178">
        <f t="shared" ca="1" si="29"/>
        <v>327.27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327.27</v>
      </c>
      <c r="I83" s="180">
        <f t="shared" ca="1" si="20"/>
        <v>245.66</v>
      </c>
      <c r="J83" s="177">
        <f t="shared" ca="1" si="21"/>
        <v>79.13</v>
      </c>
      <c r="K83" s="177">
        <f t="shared" ca="1" si="22"/>
        <v>2.48</v>
      </c>
      <c r="L83" s="177">
        <f t="shared" ca="1" si="23"/>
        <v>0</v>
      </c>
      <c r="M83" s="178">
        <f t="shared" ca="1" si="24"/>
        <v>327.27</v>
      </c>
      <c r="N83" s="176">
        <f t="shared" ca="1" si="25"/>
        <v>245.66</v>
      </c>
      <c r="O83" s="177">
        <f t="shared" ca="1" si="26"/>
        <v>79.13</v>
      </c>
      <c r="P83" s="177">
        <f t="shared" ca="1" si="27"/>
        <v>2.48</v>
      </c>
      <c r="Q83" s="177">
        <f t="shared" ca="1" si="28"/>
        <v>0</v>
      </c>
      <c r="R83" s="178">
        <f t="shared" ca="1" si="29"/>
        <v>327.27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327.27</v>
      </c>
      <c r="I84" s="180">
        <f t="shared" ca="1" si="20"/>
        <v>245.66</v>
      </c>
      <c r="J84" s="177">
        <f t="shared" ca="1" si="21"/>
        <v>79.13</v>
      </c>
      <c r="K84" s="177">
        <f t="shared" ca="1" si="22"/>
        <v>2.48</v>
      </c>
      <c r="L84" s="177">
        <f t="shared" ca="1" si="23"/>
        <v>0</v>
      </c>
      <c r="M84" s="178">
        <f t="shared" ca="1" si="24"/>
        <v>327.27</v>
      </c>
      <c r="N84" s="176">
        <f t="shared" ca="1" si="25"/>
        <v>245.66</v>
      </c>
      <c r="O84" s="177">
        <f t="shared" ca="1" si="26"/>
        <v>79.13</v>
      </c>
      <c r="P84" s="177">
        <f t="shared" ca="1" si="27"/>
        <v>2.48</v>
      </c>
      <c r="Q84" s="177">
        <f t="shared" ca="1" si="28"/>
        <v>0</v>
      </c>
      <c r="R84" s="178">
        <f t="shared" ca="1" si="29"/>
        <v>327.27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327.27</v>
      </c>
      <c r="I85" s="180">
        <f t="shared" ca="1" si="20"/>
        <v>245.66</v>
      </c>
      <c r="J85" s="177">
        <f t="shared" ca="1" si="21"/>
        <v>79.13</v>
      </c>
      <c r="K85" s="177">
        <f t="shared" ca="1" si="22"/>
        <v>2.48</v>
      </c>
      <c r="L85" s="177">
        <f t="shared" ca="1" si="23"/>
        <v>0</v>
      </c>
      <c r="M85" s="178">
        <f t="shared" ca="1" si="24"/>
        <v>327.27</v>
      </c>
      <c r="N85" s="176">
        <f t="shared" ca="1" si="25"/>
        <v>245.66</v>
      </c>
      <c r="O85" s="177">
        <f t="shared" ca="1" si="26"/>
        <v>79.13</v>
      </c>
      <c r="P85" s="177">
        <f t="shared" ca="1" si="27"/>
        <v>2.48</v>
      </c>
      <c r="Q85" s="177">
        <f t="shared" ca="1" si="28"/>
        <v>0</v>
      </c>
      <c r="R85" s="178">
        <f t="shared" ca="1" si="29"/>
        <v>327.27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327.27</v>
      </c>
      <c r="I86" s="180">
        <f t="shared" ca="1" si="20"/>
        <v>245.66</v>
      </c>
      <c r="J86" s="177">
        <f t="shared" ca="1" si="21"/>
        <v>79.13</v>
      </c>
      <c r="K86" s="177">
        <f t="shared" ca="1" si="22"/>
        <v>2.48</v>
      </c>
      <c r="L86" s="177">
        <f t="shared" ca="1" si="23"/>
        <v>0</v>
      </c>
      <c r="M86" s="178">
        <f t="shared" ca="1" si="24"/>
        <v>327.27</v>
      </c>
      <c r="N86" s="176">
        <f t="shared" ca="1" si="25"/>
        <v>245.66</v>
      </c>
      <c r="O86" s="177">
        <f t="shared" ca="1" si="26"/>
        <v>79.13</v>
      </c>
      <c r="P86" s="177">
        <f t="shared" ca="1" si="27"/>
        <v>2.48</v>
      </c>
      <c r="Q86" s="177">
        <f t="shared" ca="1" si="28"/>
        <v>0</v>
      </c>
      <c r="R86" s="178">
        <f t="shared" ca="1" si="29"/>
        <v>327.27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327.27</v>
      </c>
      <c r="I87" s="180">
        <f t="shared" ca="1" si="20"/>
        <v>245.66</v>
      </c>
      <c r="J87" s="177">
        <f t="shared" ca="1" si="21"/>
        <v>79.13</v>
      </c>
      <c r="K87" s="177">
        <f t="shared" ca="1" si="22"/>
        <v>2.48</v>
      </c>
      <c r="L87" s="177">
        <f t="shared" ca="1" si="23"/>
        <v>0</v>
      </c>
      <c r="M87" s="178">
        <f t="shared" ca="1" si="24"/>
        <v>327.27</v>
      </c>
      <c r="N87" s="176">
        <f t="shared" ca="1" si="25"/>
        <v>245.66</v>
      </c>
      <c r="O87" s="177">
        <f t="shared" ca="1" si="26"/>
        <v>79.13</v>
      </c>
      <c r="P87" s="177">
        <f t="shared" ca="1" si="27"/>
        <v>2.48</v>
      </c>
      <c r="Q87" s="177">
        <f t="shared" ca="1" si="28"/>
        <v>0</v>
      </c>
      <c r="R87" s="178">
        <f t="shared" ca="1" si="29"/>
        <v>327.27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327.27</v>
      </c>
      <c r="I88" s="180">
        <f t="shared" ca="1" si="20"/>
        <v>245.66</v>
      </c>
      <c r="J88" s="177">
        <f t="shared" ca="1" si="21"/>
        <v>79.13</v>
      </c>
      <c r="K88" s="177">
        <f t="shared" ca="1" si="22"/>
        <v>2.48</v>
      </c>
      <c r="L88" s="177">
        <f t="shared" ca="1" si="23"/>
        <v>0</v>
      </c>
      <c r="M88" s="178">
        <f t="shared" ca="1" si="24"/>
        <v>327.27</v>
      </c>
      <c r="N88" s="176">
        <f t="shared" ca="1" si="25"/>
        <v>245.66</v>
      </c>
      <c r="O88" s="177">
        <f t="shared" ca="1" si="26"/>
        <v>79.13</v>
      </c>
      <c r="P88" s="177">
        <f t="shared" ca="1" si="27"/>
        <v>2.48</v>
      </c>
      <c r="Q88" s="177">
        <f t="shared" ca="1" si="28"/>
        <v>0</v>
      </c>
      <c r="R88" s="178">
        <f t="shared" ca="1" si="29"/>
        <v>327.27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327.27</v>
      </c>
      <c r="I89" s="180">
        <f t="shared" ca="1" si="20"/>
        <v>245.66</v>
      </c>
      <c r="J89" s="177">
        <f t="shared" ca="1" si="21"/>
        <v>79.13</v>
      </c>
      <c r="K89" s="177">
        <f t="shared" ca="1" si="22"/>
        <v>2.48</v>
      </c>
      <c r="L89" s="177">
        <f t="shared" ca="1" si="23"/>
        <v>0</v>
      </c>
      <c r="M89" s="178">
        <f t="shared" ca="1" si="24"/>
        <v>327.27</v>
      </c>
      <c r="N89" s="176">
        <f t="shared" ca="1" si="25"/>
        <v>245.66</v>
      </c>
      <c r="O89" s="177">
        <f t="shared" ca="1" si="26"/>
        <v>79.13</v>
      </c>
      <c r="P89" s="177">
        <f t="shared" ca="1" si="27"/>
        <v>2.48</v>
      </c>
      <c r="Q89" s="177">
        <f t="shared" ca="1" si="28"/>
        <v>0</v>
      </c>
      <c r="R89" s="178">
        <f t="shared" ca="1" si="29"/>
        <v>327.27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327.27</v>
      </c>
      <c r="I90" s="180">
        <f t="shared" ca="1" si="20"/>
        <v>245.66</v>
      </c>
      <c r="J90" s="177">
        <f t="shared" ca="1" si="21"/>
        <v>79.13</v>
      </c>
      <c r="K90" s="177">
        <f t="shared" ca="1" si="22"/>
        <v>2.48</v>
      </c>
      <c r="L90" s="177">
        <f t="shared" ca="1" si="23"/>
        <v>0</v>
      </c>
      <c r="M90" s="178">
        <f t="shared" ca="1" si="24"/>
        <v>327.27</v>
      </c>
      <c r="N90" s="176">
        <f t="shared" ca="1" si="25"/>
        <v>245.66</v>
      </c>
      <c r="O90" s="177">
        <f t="shared" ca="1" si="26"/>
        <v>79.13</v>
      </c>
      <c r="P90" s="177">
        <f t="shared" ca="1" si="27"/>
        <v>2.48</v>
      </c>
      <c r="Q90" s="177">
        <f t="shared" ca="1" si="28"/>
        <v>0</v>
      </c>
      <c r="R90" s="178">
        <f t="shared" ca="1" si="29"/>
        <v>327.27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324.43</v>
      </c>
      <c r="I91" s="180">
        <f t="shared" ca="1" si="20"/>
        <v>245.66</v>
      </c>
      <c r="J91" s="177">
        <f t="shared" ca="1" si="21"/>
        <v>76.290000000000006</v>
      </c>
      <c r="K91" s="177">
        <f t="shared" ca="1" si="22"/>
        <v>2.48</v>
      </c>
      <c r="L91" s="177">
        <f t="shared" ca="1" si="23"/>
        <v>0</v>
      </c>
      <c r="M91" s="178">
        <f t="shared" ca="1" si="24"/>
        <v>324.43</v>
      </c>
      <c r="N91" s="176">
        <f t="shared" ca="1" si="25"/>
        <v>245.66</v>
      </c>
      <c r="O91" s="177">
        <f t="shared" ca="1" si="26"/>
        <v>76.290000000000006</v>
      </c>
      <c r="P91" s="177">
        <f t="shared" ca="1" si="27"/>
        <v>2.48</v>
      </c>
      <c r="Q91" s="177">
        <f t="shared" ca="1" si="28"/>
        <v>0</v>
      </c>
      <c r="R91" s="178">
        <f t="shared" ca="1" si="29"/>
        <v>324.43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324.43</v>
      </c>
      <c r="I92" s="180">
        <f t="shared" ca="1" si="20"/>
        <v>245.66</v>
      </c>
      <c r="J92" s="177">
        <f t="shared" ca="1" si="21"/>
        <v>76.290000000000006</v>
      </c>
      <c r="K92" s="177">
        <f t="shared" ca="1" si="22"/>
        <v>2.48</v>
      </c>
      <c r="L92" s="177">
        <f t="shared" ca="1" si="23"/>
        <v>0</v>
      </c>
      <c r="M92" s="178">
        <f t="shared" ca="1" si="24"/>
        <v>324.43</v>
      </c>
      <c r="N92" s="176">
        <f t="shared" ca="1" si="25"/>
        <v>245.66</v>
      </c>
      <c r="O92" s="177">
        <f t="shared" ca="1" si="26"/>
        <v>76.290000000000006</v>
      </c>
      <c r="P92" s="177">
        <f t="shared" ca="1" si="27"/>
        <v>2.48</v>
      </c>
      <c r="Q92" s="177">
        <f t="shared" ca="1" si="28"/>
        <v>0</v>
      </c>
      <c r="R92" s="178">
        <f t="shared" ca="1" si="29"/>
        <v>324.43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324.43</v>
      </c>
      <c r="I93" s="180">
        <f t="shared" ca="1" si="20"/>
        <v>245.66</v>
      </c>
      <c r="J93" s="177">
        <f t="shared" ca="1" si="21"/>
        <v>76.290000000000006</v>
      </c>
      <c r="K93" s="177">
        <f t="shared" ca="1" si="22"/>
        <v>2.48</v>
      </c>
      <c r="L93" s="177">
        <f t="shared" ca="1" si="23"/>
        <v>0</v>
      </c>
      <c r="M93" s="178">
        <f t="shared" ca="1" si="24"/>
        <v>324.43</v>
      </c>
      <c r="N93" s="176">
        <f t="shared" ca="1" si="25"/>
        <v>245.66</v>
      </c>
      <c r="O93" s="177">
        <f t="shared" ca="1" si="26"/>
        <v>76.290000000000006</v>
      </c>
      <c r="P93" s="177">
        <f t="shared" ca="1" si="27"/>
        <v>2.48</v>
      </c>
      <c r="Q93" s="177">
        <f t="shared" ca="1" si="28"/>
        <v>0</v>
      </c>
      <c r="R93" s="178">
        <f t="shared" ca="1" si="29"/>
        <v>324.43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324.43</v>
      </c>
      <c r="I94" s="180">
        <f t="shared" ca="1" si="20"/>
        <v>245.66</v>
      </c>
      <c r="J94" s="177">
        <f t="shared" ca="1" si="21"/>
        <v>76.290000000000006</v>
      </c>
      <c r="K94" s="177">
        <f t="shared" ca="1" si="22"/>
        <v>2.48</v>
      </c>
      <c r="L94" s="177">
        <f t="shared" ca="1" si="23"/>
        <v>0</v>
      </c>
      <c r="M94" s="178">
        <f t="shared" ca="1" si="24"/>
        <v>324.43</v>
      </c>
      <c r="N94" s="176">
        <f t="shared" ca="1" si="25"/>
        <v>245.66</v>
      </c>
      <c r="O94" s="177">
        <f t="shared" ca="1" si="26"/>
        <v>76.290000000000006</v>
      </c>
      <c r="P94" s="177">
        <f t="shared" ca="1" si="27"/>
        <v>2.48</v>
      </c>
      <c r="Q94" s="177">
        <f t="shared" ca="1" si="28"/>
        <v>0</v>
      </c>
      <c r="R94" s="178">
        <f t="shared" ca="1" si="29"/>
        <v>324.43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315.63</v>
      </c>
      <c r="I95" s="180">
        <f t="shared" ca="1" si="20"/>
        <v>245.66</v>
      </c>
      <c r="J95" s="177">
        <f t="shared" ca="1" si="21"/>
        <v>67.489999999999995</v>
      </c>
      <c r="K95" s="177">
        <f t="shared" ca="1" si="22"/>
        <v>2.48</v>
      </c>
      <c r="L95" s="177">
        <f t="shared" ca="1" si="23"/>
        <v>0</v>
      </c>
      <c r="M95" s="178">
        <f t="shared" ca="1" si="24"/>
        <v>315.63</v>
      </c>
      <c r="N95" s="176">
        <f t="shared" ca="1" si="25"/>
        <v>245.66</v>
      </c>
      <c r="O95" s="177">
        <f t="shared" ca="1" si="26"/>
        <v>67.489999999999995</v>
      </c>
      <c r="P95" s="177">
        <f t="shared" ca="1" si="27"/>
        <v>2.48</v>
      </c>
      <c r="Q95" s="177">
        <f t="shared" ca="1" si="28"/>
        <v>0</v>
      </c>
      <c r="R95" s="178">
        <f t="shared" ca="1" si="29"/>
        <v>315.63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305.99</v>
      </c>
      <c r="I96" s="180">
        <f t="shared" ca="1" si="20"/>
        <v>245.67</v>
      </c>
      <c r="J96" s="177">
        <f t="shared" ca="1" si="21"/>
        <v>57.85</v>
      </c>
      <c r="K96" s="177">
        <f t="shared" ca="1" si="22"/>
        <v>2.48</v>
      </c>
      <c r="L96" s="177">
        <f t="shared" ca="1" si="23"/>
        <v>0</v>
      </c>
      <c r="M96" s="178">
        <f t="shared" ca="1" si="24"/>
        <v>306</v>
      </c>
      <c r="N96" s="176">
        <f t="shared" ca="1" si="25"/>
        <v>245.66197156862745</v>
      </c>
      <c r="O96" s="177">
        <f t="shared" ca="1" si="26"/>
        <v>57.848109477124183</v>
      </c>
      <c r="P96" s="177">
        <f t="shared" ca="1" si="27"/>
        <v>2.4799189542483662</v>
      </c>
      <c r="Q96" s="177">
        <f t="shared" ca="1" si="28"/>
        <v>0</v>
      </c>
      <c r="R96" s="178">
        <f t="shared" ca="1" si="29"/>
        <v>305.99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289.60000000000002</v>
      </c>
      <c r="I97" s="180">
        <f t="shared" ca="1" si="20"/>
        <v>245.67</v>
      </c>
      <c r="J97" s="177">
        <f t="shared" ca="1" si="21"/>
        <v>41.46</v>
      </c>
      <c r="K97" s="177">
        <f t="shared" ca="1" si="22"/>
        <v>2.48</v>
      </c>
      <c r="L97" s="177">
        <f t="shared" ca="1" si="23"/>
        <v>0</v>
      </c>
      <c r="M97" s="178">
        <f t="shared" ca="1" si="24"/>
        <v>289.61</v>
      </c>
      <c r="N97" s="176">
        <f t="shared" ca="1" si="25"/>
        <v>245.66151721280343</v>
      </c>
      <c r="O97" s="177">
        <f t="shared" ca="1" si="26"/>
        <v>41.45856841959877</v>
      </c>
      <c r="P97" s="177">
        <f t="shared" ca="1" si="27"/>
        <v>2.4799143675978041</v>
      </c>
      <c r="Q97" s="177">
        <f t="shared" ca="1" si="28"/>
        <v>0</v>
      </c>
      <c r="R97" s="178">
        <f t="shared" ca="1" si="29"/>
        <v>289.60000000000002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289.60000000000002</v>
      </c>
      <c r="I98" s="185">
        <f t="shared" ca="1" si="20"/>
        <v>245.67</v>
      </c>
      <c r="J98" s="182">
        <f t="shared" ca="1" si="21"/>
        <v>41.46</v>
      </c>
      <c r="K98" s="182">
        <f t="shared" ca="1" si="22"/>
        <v>2.48</v>
      </c>
      <c r="L98" s="182">
        <f t="shared" ca="1" si="23"/>
        <v>0</v>
      </c>
      <c r="M98" s="183">
        <f t="shared" ca="1" si="24"/>
        <v>289.61</v>
      </c>
      <c r="N98" s="181">
        <f t="shared" ca="1" si="25"/>
        <v>245.66151721280343</v>
      </c>
      <c r="O98" s="182">
        <f t="shared" ca="1" si="26"/>
        <v>41.45856841959877</v>
      </c>
      <c r="P98" s="182">
        <f t="shared" ca="1" si="27"/>
        <v>2.4799143675978041</v>
      </c>
      <c r="Q98" s="182">
        <f t="shared" ca="1" si="28"/>
        <v>0</v>
      </c>
      <c r="R98" s="183">
        <f t="shared" ca="1" si="29"/>
        <v>289.60000000000002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8.1070574999999945</v>
      </c>
      <c r="C99" s="57">
        <f t="shared" ref="C99:R99" ca="1" si="30">SUM(C3:C98)/4000</f>
        <v>6.047864894999992</v>
      </c>
      <c r="D99" s="55">
        <f t="shared" ca="1" si="30"/>
        <v>1.9481259172499963</v>
      </c>
      <c r="E99" s="55">
        <f t="shared" ca="1" si="30"/>
        <v>0.11106668774999993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7.6218150000000096</v>
      </c>
      <c r="I99" s="168">
        <f t="shared" ca="1" si="30"/>
        <v>5.7281899999999961</v>
      </c>
      <c r="J99" s="55">
        <f t="shared" ca="1" si="30"/>
        <v>1.8283500000000019</v>
      </c>
      <c r="K99" s="55">
        <f t="shared" ca="1" si="30"/>
        <v>6.5252499999999922E-2</v>
      </c>
      <c r="L99" s="55">
        <f t="shared" ca="1" si="30"/>
        <v>0</v>
      </c>
      <c r="M99" s="56">
        <f t="shared" ca="1" si="30"/>
        <v>7.6217925000000033</v>
      </c>
      <c r="N99" s="57">
        <f t="shared" ca="1" si="30"/>
        <v>5.7282061250320115</v>
      </c>
      <c r="O99" s="55">
        <f t="shared" ca="1" si="30"/>
        <v>1.8283560183214642</v>
      </c>
      <c r="P99" s="55">
        <f t="shared" ca="1" si="30"/>
        <v>6.5252856646524734E-2</v>
      </c>
      <c r="Q99" s="55">
        <f t="shared" ca="1" si="30"/>
        <v>0</v>
      </c>
      <c r="R99" s="56">
        <f t="shared" ca="1" si="30"/>
        <v>7.6218150000000096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7.4666188726695282E-3</v>
      </c>
      <c r="L3" s="25">
        <f>BRPL_EOD!L3-BRPL_ISGS_exbus!L3</f>
        <v>-2.4004753416573266E-4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-5.0996483001153337E-3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-5.0999999999996604E-3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-7.4792243767234368E-3</v>
      </c>
      <c r="L4" s="25">
        <f>BRPL_EOD!L4-BRPL_ISGS_exbus!L4</f>
        <v>-2.4004753416573266E-4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-5.0996483001153337E-3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-5.0999999999996604E-3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-2.4004753416573266E-4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-5.0996483001153337E-3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-5.0999999999996604E-3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7.4993401953236116E-3</v>
      </c>
      <c r="L6" s="25">
        <f>BRPL_EOD!L6-BRPL_ISGS_exbus!L6</f>
        <v>-2.4004753416573266E-4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-5.0996483001153337E-3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-5.0999999999996604E-3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-2.4004753416573266E-4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-5.0996483001153337E-3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-5.0999999999996604E-3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-2.4004753416573266E-4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-5.0996483001153337E-3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-5.0999999999996604E-3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-2.4004753416573266E-4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-5.0996483001153337E-3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-5.0999999999996604E-3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-2.4004753416573266E-4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-5.0996483001153337E-3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-5.0999999999996604E-3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-2.4004753416573266E-4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-5.0996483001153337E-3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-5.0999999999996604E-3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-2.4004753416573266E-4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-5.0996483001153337E-3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-5.0999999999996604E-3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-2.4004753416573266E-4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-5.0996483001153337E-3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-5.0999999999996604E-3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-2.4004753416573266E-4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-5.0996483001153337E-3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-5.0999999999996604E-3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-2.4004753416573266E-4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-5.0966608084355158E-3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-5.0999999999996604E-3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-2.4004753416573266E-4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-5.0966608084355158E-3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-5.0999999999996604E-3</v>
      </c>
      <c r="W16" s="25">
        <f>BRPL_EOD!W16-BRPL_ISGS_exbus!W16</f>
        <v>-4.3921775898496662E-3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-2.4004753416573266E-4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-5.0966608084355158E-3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-5.0999999999996604E-3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-2.4004753416573266E-4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-5.0966608084355158E-3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-5.0999999999996604E-3</v>
      </c>
      <c r="W18" s="25">
        <f>BRPL_EOD!W18-BRPL_ISGS_exbus!W18</f>
        <v>4.3917368018355774E-3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-2.4004753416573266E-4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-5.0966608084355158E-3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-5.0999999999996604E-3</v>
      </c>
      <c r="W19" s="25">
        <f>BRPL_EOD!W19-BRPL_ISGS_exbus!W19</f>
        <v>4.3917368018355774E-3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-2.4004753416573266E-4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-5.0966608084355158E-3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-5.0999999999996604E-3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-2.4004753416573266E-4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-5.0966608084355158E-3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-5.0999999999996604E-3</v>
      </c>
      <c r="W21" s="25">
        <f>BRPL_EOD!W21-BRPL_ISGS_exbus!W21</f>
        <v>-4.1303099885183769E-3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-2.4004753416573266E-4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-5.0966608084355158E-3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-5.0999999999996604E-3</v>
      </c>
      <c r="W22" s="25">
        <f>BRPL_EOD!W22-BRPL_ISGS_exbus!W22</f>
        <v>-4.1303099885183769E-3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-2.4004753416573266E-4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-5.0966608084355158E-3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-5.0999999999996604E-3</v>
      </c>
      <c r="W23" s="25">
        <f>BRPL_EOD!W23-BRPL_ISGS_exbus!W23</f>
        <v>4.0781648258310099E-3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-2.4004753416573266E-4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-5.0966608084355158E-3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-5.0999999999996604E-3</v>
      </c>
      <c r="W24" s="25">
        <f>BRPL_EOD!W24-BRPL_ISGS_exbus!W24</f>
        <v>4.0781648258310099E-3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-2.4004753416573266E-4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-5.0966608084355158E-3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-4.3940264215978075E-3</v>
      </c>
      <c r="W25" s="25">
        <f>BRPL_EOD!W25-BRPL_ISGS_exbus!W25</f>
        <v>4.0781648258310099E-3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-2.4004753416573266E-4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-5.0966608084355158E-3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-4.3940264215978075E-3</v>
      </c>
      <c r="W26" s="25">
        <f>BRPL_EOD!W26-BRPL_ISGS_exbus!W26</f>
        <v>4.0781648258310099E-3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-2.4004753416573266E-4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-5.0966608084355158E-3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-4.3940264215978075E-3</v>
      </c>
      <c r="W27" s="25">
        <f>BRPL_EOD!W27-BRPL_ISGS_exbus!W27</f>
        <v>4.0781648258310099E-3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-2.4004753416573266E-4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-5.0966608084355158E-3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-4.3940264215978075E-3</v>
      </c>
      <c r="W28" s="25">
        <f>BRPL_EOD!W28-BRPL_ISGS_exbus!W28</f>
        <v>4.0781648258310099E-3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-2.4004753416573266E-4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-5.0966608084355158E-3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-4.3940264215978075E-3</v>
      </c>
      <c r="W29" s="25">
        <f>BRPL_EOD!W29-BRPL_ISGS_exbus!W29</f>
        <v>4.0781648258310099E-3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-2.4004753416573266E-4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-5.0966608084355158E-3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-4.3940264215978075E-3</v>
      </c>
      <c r="W30" s="25">
        <f>BRPL_EOD!W30-BRPL_ISGS_exbus!W30</f>
        <v>4.0781648258310099E-3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-2.4004753416573266E-4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-5.0966608084355158E-3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-4.3940264215978075E-3</v>
      </c>
      <c r="W31" s="25">
        <f>BRPL_EOD!W31-BRPL_ISGS_exbus!W31</f>
        <v>4.0781648258310099E-3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-2.4004753416573266E-4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-5.0966608084355158E-3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-4.3940264215978075E-3</v>
      </c>
      <c r="W32" s="25">
        <f>BRPL_EOD!W32-BRPL_ISGS_exbus!W32</f>
        <v>4.0781648258310099E-3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-2.4004753416573266E-4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-5.0966608084355158E-3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-4.3940264215978075E-3</v>
      </c>
      <c r="W33" s="25">
        <f>BRPL_EOD!W33-BRPL_ISGS_exbus!W33</f>
        <v>4.0781648258310099E-3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-2.4004753416573266E-4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-5.0966608084355158E-3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-4.3940264215978075E-3</v>
      </c>
      <c r="W34" s="25">
        <f>BRPL_EOD!W34-BRPL_ISGS_exbus!W34</f>
        <v>4.0781648258310099E-3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-2.4004753416573266E-4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-5.0966608084355158E-3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-4.3940264215978075E-3</v>
      </c>
      <c r="W35" s="25">
        <f>BRPL_EOD!W35-BRPL_ISGS_exbus!W35</f>
        <v>4.0781648258310099E-3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-2.4004753416573266E-4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-5.0966608084355158E-3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-4.3940264215978075E-3</v>
      </c>
      <c r="W36" s="25">
        <f>BRPL_EOD!W36-BRPL_ISGS_exbus!W36</f>
        <v>4.0781648258310099E-3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-2.4004753416573266E-4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-5.0966608084355158E-3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-4.3940264215978075E-3</v>
      </c>
      <c r="W37" s="25">
        <f>BRPL_EOD!W37-BRPL_ISGS_exbus!W37</f>
        <v>4.0781648258310099E-3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-2.4004753416573266E-4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-5.0966608084355158E-3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-5.0999999999996604E-3</v>
      </c>
      <c r="W38" s="25">
        <f>BRPL_EOD!W38-BRPL_ISGS_exbus!W38</f>
        <v>4.0781648258310099E-3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-5.0966608084355158E-3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-5.0999999999996604E-3</v>
      </c>
      <c r="W39" s="25">
        <f>BRPL_EOD!W39-BRPL_ISGS_exbus!W39</f>
        <v>4.0781648258310099E-3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-5.0966608084355158E-3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-5.0999999999996604E-3</v>
      </c>
      <c r="W40" s="25">
        <f>BRPL_EOD!W40-BRPL_ISGS_exbus!W40</f>
        <v>4.0781648258310099E-3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-5.0966608084355158E-3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-5.0999999999996604E-3</v>
      </c>
      <c r="W41" s="25">
        <f>BRPL_EOD!W41-BRPL_ISGS_exbus!W41</f>
        <v>4.0781648258310099E-3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-5.0966608084355158E-3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-5.0999999999996604E-3</v>
      </c>
      <c r="W42" s="25">
        <f>BRPL_EOD!W42-BRPL_ISGS_exbus!W42</f>
        <v>4.0781648258310099E-3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-5.0966608084355158E-3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-5.0999999999996604E-3</v>
      </c>
      <c r="W43" s="25">
        <f>BRPL_EOD!W43-BRPL_ISGS_exbus!W43</f>
        <v>4.0781648258310099E-3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-5.0966608084355158E-3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-5.0999999999996604E-3</v>
      </c>
      <c r="W44" s="25">
        <f>BRPL_EOD!W44-BRPL_ISGS_exbus!W44</f>
        <v>4.0781648258310099E-3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1.7555968498363939E-3</v>
      </c>
      <c r="Q45" s="25">
        <f>BRPL_EOD!Q45-BRPL_ISGS_exbus!Q45</f>
        <v>-5.0966608084355158E-3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-5.0999999999996604E-3</v>
      </c>
      <c r="W45" s="25">
        <f>BRPL_EOD!W45-BRPL_ISGS_exbus!W45</f>
        <v>4.0781648258310099E-3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1.7555968498363939E-3</v>
      </c>
      <c r="Q46" s="25">
        <f>BRPL_EOD!Q46-BRPL_ISGS_exbus!Q46</f>
        <v>-5.0966608084355158E-3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-5.0999999999996604E-3</v>
      </c>
      <c r="W46" s="25">
        <f>BRPL_EOD!W46-BRPL_ISGS_exbus!W46</f>
        <v>4.0781648258310099E-3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1.7555968498363939E-3</v>
      </c>
      <c r="Q47" s="25">
        <f>BRPL_EOD!Q47-BRPL_ISGS_exbus!Q47</f>
        <v>-5.0966608084355158E-3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-5.0999999999996604E-3</v>
      </c>
      <c r="W47" s="25">
        <f>BRPL_EOD!W47-BRPL_ISGS_exbus!W47</f>
        <v>4.0781648258310099E-3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1.7555968498363939E-3</v>
      </c>
      <c r="Q48" s="25">
        <f>BRPL_EOD!Q48-BRPL_ISGS_exbus!Q48</f>
        <v>-5.0966608084355158E-3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-5.0999999999996604E-3</v>
      </c>
      <c r="W48" s="25">
        <f>BRPL_EOD!W48-BRPL_ISGS_exbus!W48</f>
        <v>4.0781648258310099E-3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1.7555968498363939E-3</v>
      </c>
      <c r="Q49" s="25">
        <f>BRPL_EOD!Q49-BRPL_ISGS_exbus!Q49</f>
        <v>-5.0966608084355158E-3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-5.0999999999996604E-3</v>
      </c>
      <c r="W49" s="25">
        <f>BRPL_EOD!W49-BRPL_ISGS_exbus!W49</f>
        <v>-4.6796747967494667E-3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1.7555968498363939E-3</v>
      </c>
      <c r="Q50" s="25">
        <f>BRPL_EOD!Q50-BRPL_ISGS_exbus!Q50</f>
        <v>-5.0966608084355158E-3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-5.0999999999996604E-3</v>
      </c>
      <c r="W50" s="25">
        <f>BRPL_EOD!W50-BRPL_ISGS_exbus!W50</f>
        <v>-4.6796747967494667E-3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1.7555968498363939E-3</v>
      </c>
      <c r="Q51" s="25">
        <f>BRPL_EOD!Q51-BRPL_ISGS_exbus!Q51</f>
        <v>-5.0966608084355158E-3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-5.0999999999996604E-3</v>
      </c>
      <c r="W51" s="25">
        <f>BRPL_EOD!W51-BRPL_ISGS_exbus!W51</f>
        <v>-4.6796747967494667E-3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1.7555968498363939E-3</v>
      </c>
      <c r="Q52" s="25">
        <f>BRPL_EOD!Q52-BRPL_ISGS_exbus!Q52</f>
        <v>-5.0966608084355158E-3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-5.0999999999996604E-3</v>
      </c>
      <c r="W52" s="25">
        <f>BRPL_EOD!W52-BRPL_ISGS_exbus!W52</f>
        <v>-4.6796747967494667E-3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1.7555968498363939E-3</v>
      </c>
      <c r="Q53" s="25">
        <f>BRPL_EOD!Q53-BRPL_ISGS_exbus!Q53</f>
        <v>-5.0966608084355158E-3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-5.0999999999996604E-3</v>
      </c>
      <c r="W53" s="25">
        <f>BRPL_EOD!W53-BRPL_ISGS_exbus!W53</f>
        <v>-4.6796747967494667E-3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1.7555968498363939E-3</v>
      </c>
      <c r="Q54" s="25">
        <f>BRPL_EOD!Q54-BRPL_ISGS_exbus!Q54</f>
        <v>-5.0966608084355158E-3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-5.0999999999996604E-3</v>
      </c>
      <c r="W54" s="25">
        <f>BRPL_EOD!W54-BRPL_ISGS_exbus!W54</f>
        <v>-4.6796747967494667E-3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1.7555968498363939E-3</v>
      </c>
      <c r="Q55" s="25">
        <f>BRPL_EOD!Q55-BRPL_ISGS_exbus!Q55</f>
        <v>-5.0966608084355158E-3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-5.0999999999996604E-3</v>
      </c>
      <c r="W55" s="25">
        <f>BRPL_EOD!W55-BRPL_ISGS_exbus!W55</f>
        <v>-4.6796747967494667E-3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1.7555968498363939E-3</v>
      </c>
      <c r="Q56" s="25">
        <f>BRPL_EOD!Q56-BRPL_ISGS_exbus!Q56</f>
        <v>-5.0966608084355158E-3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-5.0999999999996604E-3</v>
      </c>
      <c r="W56" s="25">
        <f>BRPL_EOD!W56-BRPL_ISGS_exbus!W56</f>
        <v>-4.6796747967494667E-3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1.7555968498363939E-3</v>
      </c>
      <c r="Q57" s="25">
        <f>BRPL_EOD!Q57-BRPL_ISGS_exbus!Q57</f>
        <v>-5.0966608084355158E-3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-5.0999999999996604E-3</v>
      </c>
      <c r="W57" s="25">
        <f>BRPL_EOD!W57-BRPL_ISGS_exbus!W57</f>
        <v>-4.6796747967494667E-3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1.7555968498363939E-3</v>
      </c>
      <c r="Q58" s="25">
        <f>BRPL_EOD!Q58-BRPL_ISGS_exbus!Q58</f>
        <v>-5.0966608084355158E-3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-5.0999999999996604E-3</v>
      </c>
      <c r="W58" s="25">
        <f>BRPL_EOD!W58-BRPL_ISGS_exbus!W58</f>
        <v>-4.6796747967494667E-3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1.7555968498363939E-3</v>
      </c>
      <c r="Q59" s="25">
        <f>BRPL_EOD!Q59-BRPL_ISGS_exbus!Q59</f>
        <v>-4.3917213528512633E-3</v>
      </c>
      <c r="R59" s="25">
        <f>BRPL_EOD!R59-BRPL_ISGS_exbus!R59</f>
        <v>4.3933463796488326E-3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4.0781648258310099E-3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1.7555968498363939E-3</v>
      </c>
      <c r="Q60" s="25">
        <f>BRPL_EOD!Q60-BRPL_ISGS_exbus!Q60</f>
        <v>-5.0966608084355158E-3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-4.3940264215978075E-3</v>
      </c>
      <c r="W60" s="25">
        <f>BRPL_EOD!W60-BRPL_ISGS_exbus!W60</f>
        <v>4.0781648258310099E-3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1.7555968498363939E-3</v>
      </c>
      <c r="Q61" s="25">
        <f>BRPL_EOD!Q61-BRPL_ISGS_exbus!Q61</f>
        <v>-5.0966608084355158E-3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-5.0999999999996604E-3</v>
      </c>
      <c r="W61" s="25">
        <f>BRPL_EOD!W61-BRPL_ISGS_exbus!W61</f>
        <v>4.0781648258310099E-3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1.7555968498363939E-3</v>
      </c>
      <c r="Q62" s="25">
        <f>BRPL_EOD!Q62-BRPL_ISGS_exbus!Q62</f>
        <v>-5.0966608084355158E-3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-5.0999999999996604E-3</v>
      </c>
      <c r="W62" s="25">
        <f>BRPL_EOD!W62-BRPL_ISGS_exbus!W62</f>
        <v>4.0781648258310099E-3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1.7555968498363939E-3</v>
      </c>
      <c r="Q63" s="25">
        <f>BRPL_EOD!Q63-BRPL_ISGS_exbus!Q63</f>
        <v>-5.0966608084355158E-3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-5.0999999999996604E-3</v>
      </c>
      <c r="W63" s="25">
        <f>BRPL_EOD!W63-BRPL_ISGS_exbus!W63</f>
        <v>4.0781648258310099E-3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1.7555968498363939E-3</v>
      </c>
      <c r="Q64" s="25">
        <f>BRPL_EOD!Q64-BRPL_ISGS_exbus!Q64</f>
        <v>-4.3917213528512633E-3</v>
      </c>
      <c r="R64" s="25">
        <f>BRPL_EOD!R64-BRPL_ISGS_exbus!R64</f>
        <v>4.3933463796488326E-3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-4.3940264215978075E-3</v>
      </c>
      <c r="W64" s="25">
        <f>BRPL_EOD!W64-BRPL_ISGS_exbus!W64</f>
        <v>4.0781648258310099E-3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1.7555968498363939E-3</v>
      </c>
      <c r="Q65" s="25">
        <f>BRPL_EOD!Q65-BRPL_ISGS_exbus!Q65</f>
        <v>-4.3917213528512633E-3</v>
      </c>
      <c r="R65" s="25">
        <f>BRPL_EOD!R65-BRPL_ISGS_exbus!R65</f>
        <v>4.3933463796488326E-3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-4.3940264215978075E-3</v>
      </c>
      <c r="W65" s="25">
        <f>BRPL_EOD!W65-BRPL_ISGS_exbus!W65</f>
        <v>4.0781648258310099E-3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1.7555968498363939E-3</v>
      </c>
      <c r="Q66" s="25">
        <f>BRPL_EOD!Q66-BRPL_ISGS_exbus!Q66</f>
        <v>-4.3917213528512633E-3</v>
      </c>
      <c r="R66" s="25">
        <f>BRPL_EOD!R66-BRPL_ISGS_exbus!R66</f>
        <v>4.3933463796488326E-3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-4.3940264215978075E-3</v>
      </c>
      <c r="W66" s="25">
        <f>BRPL_EOD!W66-BRPL_ISGS_exbus!W66</f>
        <v>4.0781648258310099E-3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1.7555968498363939E-3</v>
      </c>
      <c r="Q67" s="25">
        <f>BRPL_EOD!Q67-BRPL_ISGS_exbus!Q67</f>
        <v>-4.3917213528512633E-3</v>
      </c>
      <c r="R67" s="25">
        <f>BRPL_EOD!R67-BRPL_ISGS_exbus!R67</f>
        <v>4.3933463796488326E-3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-4.3940264215978075E-3</v>
      </c>
      <c r="W67" s="25">
        <f>BRPL_EOD!W67-BRPL_ISGS_exbus!W67</f>
        <v>4.0781648258310099E-3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-1.4457945925450133E-4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1.7555968498363939E-3</v>
      </c>
      <c r="Q68" s="25">
        <f>BRPL_EOD!Q68-BRPL_ISGS_exbus!Q68</f>
        <v>-4.3917213528512633E-3</v>
      </c>
      <c r="R68" s="25">
        <f>BRPL_EOD!R68-BRPL_ISGS_exbus!R68</f>
        <v>4.3933463796488326E-3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-4.3940264215978075E-3</v>
      </c>
      <c r="W68" s="25">
        <f>BRPL_EOD!W68-BRPL_ISGS_exbus!W68</f>
        <v>4.0781648258310099E-3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-7.4600668084201516E-3</v>
      </c>
      <c r="L69" s="25">
        <f>BRPL_EOD!L69-BRPL_ISGS_exbus!L69</f>
        <v>-1.4457945925450133E-4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1.7555968498363939E-3</v>
      </c>
      <c r="Q69" s="25">
        <f>BRPL_EOD!Q69-BRPL_ISGS_exbus!Q69</f>
        <v>-4.3917213528512633E-3</v>
      </c>
      <c r="R69" s="25">
        <f>BRPL_EOD!R69-BRPL_ISGS_exbus!R69</f>
        <v>4.3933463796488326E-3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-4.3940264215978075E-3</v>
      </c>
      <c r="W69" s="25">
        <f>BRPL_EOD!W69-BRPL_ISGS_exbus!W69</f>
        <v>4.0781648258310099E-3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-7.4600668084201516E-3</v>
      </c>
      <c r="L70" s="25">
        <f>BRPL_EOD!L70-BRPL_ISGS_exbus!L70</f>
        <v>-1.4457945925450133E-4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1.7555968498363939E-3</v>
      </c>
      <c r="Q70" s="25">
        <f>BRPL_EOD!Q70-BRPL_ISGS_exbus!Q70</f>
        <v>-4.3917213528512633E-3</v>
      </c>
      <c r="R70" s="25">
        <f>BRPL_EOD!R70-BRPL_ISGS_exbus!R70</f>
        <v>4.3933463796488326E-3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-4.3940264215978075E-3</v>
      </c>
      <c r="W70" s="25">
        <f>BRPL_EOD!W70-BRPL_ISGS_exbus!W70</f>
        <v>4.0781648258310099E-3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-7.4600668084201516E-3</v>
      </c>
      <c r="L71" s="25">
        <f>BRPL_EOD!L71-BRPL_ISGS_exbus!L71</f>
        <v>-1.4457945925450133E-4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1.7555968498363939E-3</v>
      </c>
      <c r="Q71" s="25">
        <f>BRPL_EOD!Q71-BRPL_ISGS_exbus!Q71</f>
        <v>-4.3917213528512633E-3</v>
      </c>
      <c r="R71" s="25">
        <f>BRPL_EOD!R71-BRPL_ISGS_exbus!R71</f>
        <v>4.3933463796488326E-3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-4.3940264215978075E-3</v>
      </c>
      <c r="W71" s="25">
        <f>BRPL_EOD!W71-BRPL_ISGS_exbus!W71</f>
        <v>4.0781648258310099E-3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-7.4600668084201516E-3</v>
      </c>
      <c r="L72" s="25">
        <f>BRPL_EOD!L72-BRPL_ISGS_exbus!L72</f>
        <v>-1.4457945925450133E-4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1.7555968498363939E-3</v>
      </c>
      <c r="Q72" s="25">
        <f>BRPL_EOD!Q72-BRPL_ISGS_exbus!Q72</f>
        <v>-4.3917213528512633E-3</v>
      </c>
      <c r="R72" s="25">
        <f>BRPL_EOD!R72-BRPL_ISGS_exbus!R72</f>
        <v>4.3933463796488326E-3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-4.3940264215978075E-3</v>
      </c>
      <c r="W72" s="25">
        <f>BRPL_EOD!W72-BRPL_ISGS_exbus!W72</f>
        <v>4.0781648258310099E-3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-7.4600668084201516E-3</v>
      </c>
      <c r="L73" s="25">
        <f>BRPL_EOD!L73-BRPL_ISGS_exbus!L73</f>
        <v>-1.4457945925450133E-4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1.7555968498363939E-3</v>
      </c>
      <c r="Q73" s="25">
        <f>BRPL_EOD!Q73-BRPL_ISGS_exbus!Q73</f>
        <v>-4.3917213528512633E-3</v>
      </c>
      <c r="R73" s="25">
        <f>BRPL_EOD!R73-BRPL_ISGS_exbus!R73</f>
        <v>4.3933463796488326E-3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-4.3940264215978075E-3</v>
      </c>
      <c r="W73" s="25">
        <f>BRPL_EOD!W73-BRPL_ISGS_exbus!W73</f>
        <v>4.0781648258310099E-3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-7.4600668084201516E-3</v>
      </c>
      <c r="L74" s="25">
        <f>BRPL_EOD!L74-BRPL_ISGS_exbus!L74</f>
        <v>-1.4457945925450133E-4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1.7555968498363939E-3</v>
      </c>
      <c r="Q74" s="25">
        <f>BRPL_EOD!Q74-BRPL_ISGS_exbus!Q74</f>
        <v>-4.3917213528512633E-3</v>
      </c>
      <c r="R74" s="25">
        <f>BRPL_EOD!R74-BRPL_ISGS_exbus!R74</f>
        <v>4.3933463796488326E-3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-4.3940264215978075E-3</v>
      </c>
      <c r="W74" s="25">
        <f>BRPL_EOD!W74-BRPL_ISGS_exbus!W74</f>
        <v>4.0781648258310099E-3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-7.4600668084201516E-3</v>
      </c>
      <c r="L75" s="25">
        <f>BRPL_EOD!L75-BRPL_ISGS_exbus!L75</f>
        <v>-1.4457945925450133E-4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1.7555968498363939E-3</v>
      </c>
      <c r="Q75" s="25">
        <f>BRPL_EOD!Q75-BRPL_ISGS_exbus!Q75</f>
        <v>-4.3917213528512633E-3</v>
      </c>
      <c r="R75" s="25">
        <f>BRPL_EOD!R75-BRPL_ISGS_exbus!R75</f>
        <v>4.3933463796488326E-3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-4.3940264215978075E-3</v>
      </c>
      <c r="W75" s="25">
        <f>BRPL_EOD!W75-BRPL_ISGS_exbus!W75</f>
        <v>4.0781648258310099E-3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-7.4600668084201516E-3</v>
      </c>
      <c r="L76" s="25">
        <f>BRPL_EOD!L76-BRPL_ISGS_exbus!L76</f>
        <v>-1.4457945925450133E-4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1.7555968498363939E-3</v>
      </c>
      <c r="Q76" s="25">
        <f>BRPL_EOD!Q76-BRPL_ISGS_exbus!Q76</f>
        <v>-4.3917213528512633E-3</v>
      </c>
      <c r="R76" s="25">
        <f>BRPL_EOD!R76-BRPL_ISGS_exbus!R76</f>
        <v>4.3933463796488326E-3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-4.3940264215978075E-3</v>
      </c>
      <c r="W76" s="25">
        <f>BRPL_EOD!W76-BRPL_ISGS_exbus!W76</f>
        <v>4.0781648258310099E-3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-7.4600668084201516E-3</v>
      </c>
      <c r="L77" s="25">
        <f>BRPL_EOD!L77-BRPL_ISGS_exbus!L77</f>
        <v>-1.4457945925450133E-4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1.7555968498363939E-3</v>
      </c>
      <c r="Q77" s="25">
        <f>BRPL_EOD!Q77-BRPL_ISGS_exbus!Q77</f>
        <v>-4.3917213528512633E-3</v>
      </c>
      <c r="R77" s="25">
        <f>BRPL_EOD!R77-BRPL_ISGS_exbus!R77</f>
        <v>4.3933463796488326E-3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-4.3940264215978075E-3</v>
      </c>
      <c r="W77" s="25">
        <f>BRPL_EOD!W77-BRPL_ISGS_exbus!W77</f>
        <v>4.0781648258310099E-3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-7.4600668084201516E-3</v>
      </c>
      <c r="L78" s="25">
        <f>BRPL_EOD!L78-BRPL_ISGS_exbus!L78</f>
        <v>-1.4457945925450133E-4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1.7555968498363939E-3</v>
      </c>
      <c r="Q78" s="25">
        <f>BRPL_EOD!Q78-BRPL_ISGS_exbus!Q78</f>
        <v>-4.3917213528512633E-3</v>
      </c>
      <c r="R78" s="25">
        <f>BRPL_EOD!R78-BRPL_ISGS_exbus!R78</f>
        <v>4.3933463796488326E-3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-4.3940264215978075E-3</v>
      </c>
      <c r="W78" s="25">
        <f>BRPL_EOD!W78-BRPL_ISGS_exbus!W78</f>
        <v>4.0781648258310099E-3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-7.4600668084201516E-3</v>
      </c>
      <c r="L79" s="25">
        <f>BRPL_EOD!L79-BRPL_ISGS_exbus!L79</f>
        <v>-1.4457945925450133E-4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1.7555968498363939E-3</v>
      </c>
      <c r="Q79" s="25">
        <f>BRPL_EOD!Q79-BRPL_ISGS_exbus!Q79</f>
        <v>-4.3917213528512633E-3</v>
      </c>
      <c r="R79" s="25">
        <f>BRPL_EOD!R79-BRPL_ISGS_exbus!R79</f>
        <v>4.3933463796488326E-3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-4.3940264215978075E-3</v>
      </c>
      <c r="W79" s="25">
        <f>BRPL_EOD!W79-BRPL_ISGS_exbus!W79</f>
        <v>4.0781648258310099E-3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-7.4600668084201516E-3</v>
      </c>
      <c r="L80" s="25">
        <f>BRPL_EOD!L80-BRPL_ISGS_exbus!L80</f>
        <v>-1.4457945925450133E-4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1.7555968498363939E-3</v>
      </c>
      <c r="Q80" s="25">
        <f>BRPL_EOD!Q80-BRPL_ISGS_exbus!Q80</f>
        <v>-4.3917213528512633E-3</v>
      </c>
      <c r="R80" s="25">
        <f>BRPL_EOD!R80-BRPL_ISGS_exbus!R80</f>
        <v>4.3933463796488326E-3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-4.3940264215978075E-3</v>
      </c>
      <c r="W80" s="25">
        <f>BRPL_EOD!W80-BRPL_ISGS_exbus!W80</f>
        <v>4.0781648258310099E-3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-7.4600668084201516E-3</v>
      </c>
      <c r="L81" s="25">
        <f>BRPL_EOD!L81-BRPL_ISGS_exbus!L81</f>
        <v>-1.4454727602331019E-4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1.7555968498363939E-3</v>
      </c>
      <c r="Q81" s="25">
        <f>BRPL_EOD!Q81-BRPL_ISGS_exbus!Q81</f>
        <v>-4.3917213528512633E-3</v>
      </c>
      <c r="R81" s="25">
        <f>BRPL_EOD!R81-BRPL_ISGS_exbus!R81</f>
        <v>4.3933463796488326E-3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-4.3940264215978075E-3</v>
      </c>
      <c r="W81" s="25">
        <f>BRPL_EOD!W81-BRPL_ISGS_exbus!W81</f>
        <v>4.0781648258310099E-3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-1.4454727602331019E-4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1.7555968498363939E-3</v>
      </c>
      <c r="Q82" s="25">
        <f>BRPL_EOD!Q82-BRPL_ISGS_exbus!Q82</f>
        <v>-4.3917213528512633E-3</v>
      </c>
      <c r="R82" s="25">
        <f>BRPL_EOD!R82-BRPL_ISGS_exbus!R82</f>
        <v>4.3933463796488326E-3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-4.3940264215978075E-3</v>
      </c>
      <c r="W82" s="25">
        <f>BRPL_EOD!W82-BRPL_ISGS_exbus!W82</f>
        <v>4.0781648258310099E-3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-1.6123453505390017E-4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1.7555968498363939E-3</v>
      </c>
      <c r="Q83" s="25">
        <f>BRPL_EOD!Q83-BRPL_ISGS_exbus!Q83</f>
        <v>-4.3917213528512633E-3</v>
      </c>
      <c r="R83" s="25">
        <f>BRPL_EOD!R83-BRPL_ISGS_exbus!R83</f>
        <v>4.3933463796488326E-3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-4.3940264215978075E-3</v>
      </c>
      <c r="W83" s="25">
        <f>BRPL_EOD!W83-BRPL_ISGS_exbus!W83</f>
        <v>4.0781648258310099E-3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1.7555968498363939E-3</v>
      </c>
      <c r="Q84" s="25">
        <f>BRPL_EOD!Q84-BRPL_ISGS_exbus!Q84</f>
        <v>-4.3917213528512633E-3</v>
      </c>
      <c r="R84" s="25">
        <f>BRPL_EOD!R84-BRPL_ISGS_exbus!R84</f>
        <v>4.3933463796488326E-3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-4.3940264215978075E-3</v>
      </c>
      <c r="W84" s="25">
        <f>BRPL_EOD!W84-BRPL_ISGS_exbus!W84</f>
        <v>4.0781648258310099E-3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1.7555968498363939E-3</v>
      </c>
      <c r="Q85" s="25">
        <f>BRPL_EOD!Q85-BRPL_ISGS_exbus!Q85</f>
        <v>-4.3917213528512633E-3</v>
      </c>
      <c r="R85" s="25">
        <f>BRPL_EOD!R85-BRPL_ISGS_exbus!R85</f>
        <v>4.3933463796488326E-3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-4.3940264215978075E-3</v>
      </c>
      <c r="W85" s="25">
        <f>BRPL_EOD!W85-BRPL_ISGS_exbus!W85</f>
        <v>4.0781648258310099E-3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1.7555968498363939E-3</v>
      </c>
      <c r="Q86" s="25">
        <f>BRPL_EOD!Q86-BRPL_ISGS_exbus!Q86</f>
        <v>-4.3917213528512633E-3</v>
      </c>
      <c r="R86" s="25">
        <f>BRPL_EOD!R86-BRPL_ISGS_exbus!R86</f>
        <v>4.3933463796488326E-3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-4.3940264215978075E-3</v>
      </c>
      <c r="W86" s="25">
        <f>BRPL_EOD!W86-BRPL_ISGS_exbus!W86</f>
        <v>4.0781648258310099E-3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-2.4004753416573266E-4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1.7555968498363939E-3</v>
      </c>
      <c r="Q87" s="25">
        <f>BRPL_EOD!Q87-BRPL_ISGS_exbus!Q87</f>
        <v>-4.3917213528512633E-3</v>
      </c>
      <c r="R87" s="25">
        <f>BRPL_EOD!R87-BRPL_ISGS_exbus!R87</f>
        <v>4.3933463796488326E-3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-4.3940264215978075E-3</v>
      </c>
      <c r="W87" s="25">
        <f>BRPL_EOD!W87-BRPL_ISGS_exbus!W87</f>
        <v>4.0781648258310099E-3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-2.4004753416573266E-4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1.7555968498363939E-3</v>
      </c>
      <c r="Q88" s="25">
        <f>BRPL_EOD!Q88-BRPL_ISGS_exbus!Q88</f>
        <v>-4.3917213528512633E-3</v>
      </c>
      <c r="R88" s="25">
        <f>BRPL_EOD!R88-BRPL_ISGS_exbus!R88</f>
        <v>4.3933463796488326E-3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-4.3940264215978075E-3</v>
      </c>
      <c r="W88" s="25">
        <f>BRPL_EOD!W88-BRPL_ISGS_exbus!W88</f>
        <v>4.0781648258310099E-3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-2.4004753416573266E-4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1.6899488926753747E-3</v>
      </c>
      <c r="Q89" s="25">
        <f>BRPL_EOD!Q89-BRPL_ISGS_exbus!Q89</f>
        <v>-4.3917213528512633E-3</v>
      </c>
      <c r="R89" s="25">
        <f>BRPL_EOD!R89-BRPL_ISGS_exbus!R89</f>
        <v>4.3933463796488326E-3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1.4779619894866869E-3</v>
      </c>
      <c r="V89" s="25">
        <f>BRPL_EOD!V89-BRPL_ISGS_exbus!V89</f>
        <v>-4.3940264215978075E-3</v>
      </c>
      <c r="W89" s="25">
        <f>BRPL_EOD!W89-BRPL_ISGS_exbus!W89</f>
        <v>4.0781648258310099E-3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-2.4004753416573266E-4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1.6899488926753747E-3</v>
      </c>
      <c r="Q90" s="25">
        <f>BRPL_EOD!Q90-BRPL_ISGS_exbus!Q90</f>
        <v>-4.3917213528512633E-3</v>
      </c>
      <c r="R90" s="25">
        <f>BRPL_EOD!R90-BRPL_ISGS_exbus!R90</f>
        <v>4.3933463796488326E-3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-4.3940264215978075E-3</v>
      </c>
      <c r="W90" s="25">
        <f>BRPL_EOD!W90-BRPL_ISGS_exbus!W90</f>
        <v>4.0781648258310099E-3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1.6899488926753747E-3</v>
      </c>
      <c r="Q91" s="25">
        <f>BRPL_EOD!Q91-BRPL_ISGS_exbus!Q91</f>
        <v>-4.3917213528512633E-3</v>
      </c>
      <c r="R91" s="25">
        <f>BRPL_EOD!R91-BRPL_ISGS_exbus!R91</f>
        <v>4.3933463796488326E-3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-4.3940264215978075E-3</v>
      </c>
      <c r="W91" s="25">
        <f>BRPL_EOD!W91-BRPL_ISGS_exbus!W91</f>
        <v>4.0781648258310099E-3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1.6899488926753747E-3</v>
      </c>
      <c r="Q92" s="25">
        <f>BRPL_EOD!Q92-BRPL_ISGS_exbus!Q92</f>
        <v>-4.3917213528512633E-3</v>
      </c>
      <c r="R92" s="25">
        <f>BRPL_EOD!R92-BRPL_ISGS_exbus!R92</f>
        <v>4.3933463796488326E-3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-4.3940264215978075E-3</v>
      </c>
      <c r="W92" s="25">
        <f>BRPL_EOD!W92-BRPL_ISGS_exbus!W92</f>
        <v>4.0781648258310099E-3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1.6899488926753747E-3</v>
      </c>
      <c r="Q93" s="25">
        <f>BRPL_EOD!Q93-BRPL_ISGS_exbus!Q93</f>
        <v>-4.3917213528512633E-3</v>
      </c>
      <c r="R93" s="25">
        <f>BRPL_EOD!R93-BRPL_ISGS_exbus!R93</f>
        <v>4.3933463796488326E-3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-4.3940264215978075E-3</v>
      </c>
      <c r="W93" s="25">
        <f>BRPL_EOD!W93-BRPL_ISGS_exbus!W93</f>
        <v>4.0781648258310099E-3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1.6899488926753747E-3</v>
      </c>
      <c r="Q94" s="25">
        <f>BRPL_EOD!Q94-BRPL_ISGS_exbus!Q94</f>
        <v>-4.3917213528512633E-3</v>
      </c>
      <c r="R94" s="25">
        <f>BRPL_EOD!R94-BRPL_ISGS_exbus!R94</f>
        <v>4.3933463796488326E-3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-4.3940264215978075E-3</v>
      </c>
      <c r="W94" s="25">
        <f>BRPL_EOD!W94-BRPL_ISGS_exbus!W94</f>
        <v>4.0781648258310099E-3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1.6899488926753747E-3</v>
      </c>
      <c r="Q95" s="25">
        <f>BRPL_EOD!Q95-BRPL_ISGS_exbus!Q95</f>
        <v>-4.3917213528512633E-3</v>
      </c>
      <c r="R95" s="25">
        <f>BRPL_EOD!R95-BRPL_ISGS_exbus!R95</f>
        <v>4.3933463796488326E-3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1.4796284829685646E-3</v>
      </c>
      <c r="V95" s="25">
        <f>BRPL_EOD!V95-BRPL_ISGS_exbus!V95</f>
        <v>-4.3940264215978075E-3</v>
      </c>
      <c r="W95" s="25">
        <f>BRPL_EOD!W95-BRPL_ISGS_exbus!W95</f>
        <v>4.0781648258310099E-3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8.0284313725371703E-3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1.6899488926753747E-3</v>
      </c>
      <c r="Q96" s="25">
        <f>BRPL_EOD!Q96-BRPL_ISGS_exbus!Q96</f>
        <v>-4.3917213528512633E-3</v>
      </c>
      <c r="R96" s="25">
        <f>BRPL_EOD!R96-BRPL_ISGS_exbus!R96</f>
        <v>4.3933463796488326E-3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1.4796284829685646E-3</v>
      </c>
      <c r="V96" s="25">
        <f>BRPL_EOD!V96-BRPL_ISGS_exbus!V96</f>
        <v>-4.3940264215978075E-3</v>
      </c>
      <c r="W96" s="25">
        <f>BRPL_EOD!W96-BRPL_ISGS_exbus!W96</f>
        <v>4.0781648258310099E-3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8.4827871965558188E-3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1.6899488926753747E-3</v>
      </c>
      <c r="Q97" s="25">
        <f>BRPL_EOD!Q97-BRPL_ISGS_exbus!Q97</f>
        <v>-4.3917213528512633E-3</v>
      </c>
      <c r="R97" s="25">
        <f>BRPL_EOD!R97-BRPL_ISGS_exbus!R97</f>
        <v>4.3933463796488326E-3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1.4796284829685646E-3</v>
      </c>
      <c r="V97" s="25">
        <f>BRPL_EOD!V97-BRPL_ISGS_exbus!V97</f>
        <v>-4.3940264215978075E-3</v>
      </c>
      <c r="W97" s="25">
        <f>BRPL_EOD!W97-BRPL_ISGS_exbus!W97</f>
        <v>4.0781648258310099E-3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8.4827871965558188E-3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1.6899488926753747E-3</v>
      </c>
      <c r="Q98" s="25">
        <f>BRPL_EOD!Q98-BRPL_ISGS_exbus!Q98</f>
        <v>-5.0996483001153337E-3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1.4796284829685646E-3</v>
      </c>
      <c r="V98" s="25">
        <f>BRPL_EOD!V98-BRPL_ISGS_exbus!V98</f>
        <v>-4.3940264215978075E-3</v>
      </c>
      <c r="W98" s="25">
        <f>BRPL_EOD!W98-BRPL_ISGS_exbus!W98</f>
        <v>4.0781648258310099E-3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-1.6125032015423812E-5</v>
      </c>
      <c r="L99" s="25">
        <f>BRPL_EOD!L99-BRPL_ISGS_exbus!L99</f>
        <v>-2.9829408562109805E-6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2.3536437579074754E-5</v>
      </c>
      <c r="Q99" s="25">
        <f>BRPL_EOD!Q99-BRPL_ISGS_exbus!Q99</f>
        <v>-1.1616134851363813E-4</v>
      </c>
      <c r="R99" s="25">
        <f>BRPL_EOD!R99-BRPL_ISGS_exbus!R99</f>
        <v>3.8441780821796279E-5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1.8491189806013608E-6</v>
      </c>
      <c r="V99" s="25">
        <f>BRPL_EOD!V99-BRPL_ISGS_exbus!V99</f>
        <v>-1.1247682366519185E-4</v>
      </c>
      <c r="W99" s="25">
        <f>BRPL_EOD!W99-BRPL_ISGS_exbus!W99</f>
        <v>5.4623201643511088E-5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99.49</v>
      </c>
      <c r="C3" s="194">
        <f>PPCL_NG!P3+PPCL_Spot!P3+GT_NG!P3+GT_Spot!P3+Bawana_NG!P3+Bawana_RLNG!P3+Bawana_Spot!P3</f>
        <v>98.20068291637223</v>
      </c>
      <c r="D3" s="195">
        <f t="shared" ref="D3:D66" si="0">B3-C3</f>
        <v>1.2893170836277648</v>
      </c>
      <c r="E3" s="194">
        <f>PPCL_NG!J3+PPCL_Spot!J3+GT_NG!J3+GT_Spot!J3+Bawana_NG!J3+Bawana_RLNG!J3+Bawana_Spot!J3</f>
        <v>116.08</v>
      </c>
      <c r="F3" s="194">
        <f>PPCL_NG!Q3+PPCL_Spot!Q3+GT_NG!Q3+GT_Spot!Q3+Bawana_NG!Q3+Bawana_RLNG!Q3+Bawana_Spot!Q3</f>
        <v>114.55091403602523</v>
      </c>
      <c r="G3" s="195">
        <f t="shared" ref="G3:G66" si="1">E3-F3</f>
        <v>1.5290859639747651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5.7619696742230904</v>
      </c>
      <c r="J3" s="195">
        <f t="shared" ref="J3:J66" si="2">H3-I3</f>
        <v>7.8030325776909493E-2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20.803714381152844</v>
      </c>
      <c r="M3" s="195">
        <f t="shared" ref="M3:M66" si="3">K3-L3</f>
        <v>0.27628561884715452</v>
      </c>
      <c r="N3" s="194">
        <f>PPCL_NG!M3+PPCL_Spot!M3+GT_NG!M3+GT_Spot!M3+Bawana_NG!M3+Bawana_RLNG!M3+Bawana_Spot!M3</f>
        <v>61.06</v>
      </c>
      <c r="O3" s="194">
        <f>PPCL_NG!T3+PPCL_Spot!T3+GT_NG!T3+GT_Spot!T3+Bawana_NG!T3+Bawana_RLNG!T3+Bawana_Spot!T3</f>
        <v>60.272718992226665</v>
      </c>
      <c r="P3" s="195">
        <f t="shared" ref="P3:P66" si="4">N3-O3</f>
        <v>0.78728100777333765</v>
      </c>
      <c r="Q3" s="195">
        <f>D3+G3+J3+M3+P3</f>
        <v>3.9599999999999316</v>
      </c>
    </row>
    <row r="4" spans="1:17">
      <c r="A4" s="34" t="s">
        <v>46</v>
      </c>
      <c r="B4" s="194">
        <f>PPCL_NG!I4+PPCL_Spot!I4+GT_NG!I4+GT_Spot!I4+Bawana_NG!I4+Bawana_RLNG!I4+Bawana_Spot!I4</f>
        <v>96.460000000000008</v>
      </c>
      <c r="C4" s="194">
        <f>PPCL_NG!P4+PPCL_Spot!P4+GT_NG!P4+GT_Spot!P4+Bawana_NG!P4+Bawana_RLNG!P4+Bawana_Spot!P4</f>
        <v>96.416585365853678</v>
      </c>
      <c r="D4" s="195">
        <f t="shared" si="0"/>
        <v>4.34146341463304E-2</v>
      </c>
      <c r="E4" s="194">
        <f>PPCL_NG!J4+PPCL_Spot!J4+GT_NG!J4+GT_Spot!J4+Bawana_NG!J4+Bawana_RLNG!J4+Bawana_Spot!J4</f>
        <v>114</v>
      </c>
      <c r="F4" s="194">
        <f>PPCL_NG!Q4+PPCL_Spot!Q4+GT_NG!Q4+GT_Spot!Q4+Bawana_NG!Q4+Bawana_RLNG!Q4+Bawana_Spot!Q4</f>
        <v>113.97770034843208</v>
      </c>
      <c r="G4" s="195">
        <f t="shared" si="1"/>
        <v>2.2299651567919909E-2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5.8400000000000007</v>
      </c>
      <c r="J4" s="195">
        <f t="shared" si="2"/>
        <v>0</v>
      </c>
      <c r="K4" s="194">
        <f>PPCL_NG!L4+PPCL_Spot!L4+GT_NG!L4+GT_Spot!L4+Bawana_NG!L4+Bawana_RLNG!L4+Bawana_Spot!L4</f>
        <v>20.49</v>
      </c>
      <c r="L4" s="194">
        <f>PPCL_NG!S4+PPCL_Spot!S4+GT_NG!S4+GT_Spot!S4+Bawana_NG!S4+Bawana_RLNG!S4+Bawana_Spot!S4</f>
        <v>20.484808362369343</v>
      </c>
      <c r="M4" s="195">
        <f t="shared" si="3"/>
        <v>5.1916376306557765E-3</v>
      </c>
      <c r="N4" s="194">
        <f>PPCL_NG!M4+PPCL_Spot!M4+GT_NG!M4+GT_Spot!M4+Bawana_NG!M4+Bawana_RLNG!M4+Bawana_Spot!M4</f>
        <v>58.35</v>
      </c>
      <c r="O4" s="194">
        <f>PPCL_NG!T4+PPCL_Spot!T4+GT_NG!T4+GT_Spot!T4+Bawana_NG!T4+Bawana_RLNG!T4+Bawana_Spot!T4</f>
        <v>58.320905923344966</v>
      </c>
      <c r="P4" s="195">
        <f t="shared" si="4"/>
        <v>2.9094076655034939E-2</v>
      </c>
      <c r="Q4" s="195">
        <f t="shared" ref="Q4:Q67" si="5">D4+G4+J4+M4+P4</f>
        <v>9.9999999999941025E-2</v>
      </c>
    </row>
    <row r="5" spans="1:17">
      <c r="A5" s="34" t="s">
        <v>47</v>
      </c>
      <c r="B5" s="194">
        <f>PPCL_NG!I5+PPCL_Spot!I5+GT_NG!I5+GT_Spot!I5+Bawana_NG!I5+Bawana_RLNG!I5+Bawana_Spot!I5</f>
        <v>96.460000000000008</v>
      </c>
      <c r="C5" s="194">
        <f>PPCL_NG!P5+PPCL_Spot!P5+GT_NG!P5+GT_Spot!P5+Bawana_NG!P5+Bawana_RLNG!P5+Bawana_Spot!P5</f>
        <v>96.416585365853678</v>
      </c>
      <c r="D5" s="195">
        <f t="shared" si="0"/>
        <v>4.34146341463304E-2</v>
      </c>
      <c r="E5" s="194">
        <f>PPCL_NG!J5+PPCL_Spot!J5+GT_NG!J5+GT_Spot!J5+Bawana_NG!J5+Bawana_RLNG!J5+Bawana_Spot!J5</f>
        <v>114</v>
      </c>
      <c r="F5" s="194">
        <f>PPCL_NG!Q5+PPCL_Spot!Q5+GT_NG!Q5+GT_Spot!Q5+Bawana_NG!Q5+Bawana_RLNG!Q5+Bawana_Spot!Q5</f>
        <v>113.97770034843208</v>
      </c>
      <c r="G5" s="195">
        <f t="shared" si="1"/>
        <v>2.2299651567919909E-2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5.8400000000000007</v>
      </c>
      <c r="J5" s="195">
        <f t="shared" si="2"/>
        <v>0</v>
      </c>
      <c r="K5" s="194">
        <f>PPCL_NG!L5+PPCL_Spot!L5+GT_NG!L5+GT_Spot!L5+Bawana_NG!L5+Bawana_RLNG!L5+Bawana_Spot!L5</f>
        <v>20.49</v>
      </c>
      <c r="L5" s="194">
        <f>PPCL_NG!S5+PPCL_Spot!S5+GT_NG!S5+GT_Spot!S5+Bawana_NG!S5+Bawana_RLNG!S5+Bawana_Spot!S5</f>
        <v>20.484808362369343</v>
      </c>
      <c r="M5" s="195">
        <f t="shared" si="3"/>
        <v>5.1916376306557765E-3</v>
      </c>
      <c r="N5" s="194">
        <f>PPCL_NG!M5+PPCL_Spot!M5+GT_NG!M5+GT_Spot!M5+Bawana_NG!M5+Bawana_RLNG!M5+Bawana_Spot!M5</f>
        <v>58.35</v>
      </c>
      <c r="O5" s="194">
        <f>PPCL_NG!T5+PPCL_Spot!T5+GT_NG!T5+GT_Spot!T5+Bawana_NG!T5+Bawana_RLNG!T5+Bawana_Spot!T5</f>
        <v>58.320905923344966</v>
      </c>
      <c r="P5" s="195">
        <f t="shared" si="4"/>
        <v>2.9094076655034939E-2</v>
      </c>
      <c r="Q5" s="195">
        <f t="shared" si="5"/>
        <v>9.9999999999941025E-2</v>
      </c>
    </row>
    <row r="6" spans="1:17">
      <c r="A6" s="34" t="s">
        <v>48</v>
      </c>
      <c r="B6" s="194">
        <f>PPCL_NG!I6+PPCL_Spot!I6+GT_NG!I6+GT_Spot!I6+Bawana_NG!I6+Bawana_RLNG!I6+Bawana_Spot!I6</f>
        <v>96.460000000000008</v>
      </c>
      <c r="C6" s="194">
        <f>PPCL_NG!P6+PPCL_Spot!P6+GT_NG!P6+GT_Spot!P6+Bawana_NG!P6+Bawana_RLNG!P6+Bawana_Spot!P6</f>
        <v>96.416585365853678</v>
      </c>
      <c r="D6" s="195">
        <f t="shared" si="0"/>
        <v>4.34146341463304E-2</v>
      </c>
      <c r="E6" s="194">
        <f>PPCL_NG!J6+PPCL_Spot!J6+GT_NG!J6+GT_Spot!J6+Bawana_NG!J6+Bawana_RLNG!J6+Bawana_Spot!J6</f>
        <v>114</v>
      </c>
      <c r="F6" s="194">
        <f>PPCL_NG!Q6+PPCL_Spot!Q6+GT_NG!Q6+GT_Spot!Q6+Bawana_NG!Q6+Bawana_RLNG!Q6+Bawana_Spot!Q6</f>
        <v>113.97770034843208</v>
      </c>
      <c r="G6" s="195">
        <f t="shared" si="1"/>
        <v>2.2299651567919909E-2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5.8400000000000007</v>
      </c>
      <c r="J6" s="195">
        <f t="shared" si="2"/>
        <v>0</v>
      </c>
      <c r="K6" s="194">
        <f>PPCL_NG!L6+PPCL_Spot!L6+GT_NG!L6+GT_Spot!L6+Bawana_NG!L6+Bawana_RLNG!L6+Bawana_Spot!L6</f>
        <v>20.49</v>
      </c>
      <c r="L6" s="194">
        <f>PPCL_NG!S6+PPCL_Spot!S6+GT_NG!S6+GT_Spot!S6+Bawana_NG!S6+Bawana_RLNG!S6+Bawana_Spot!S6</f>
        <v>20.484808362369343</v>
      </c>
      <c r="M6" s="195">
        <f t="shared" si="3"/>
        <v>5.1916376306557765E-3</v>
      </c>
      <c r="N6" s="194">
        <f>PPCL_NG!M6+PPCL_Spot!M6+GT_NG!M6+GT_Spot!M6+Bawana_NG!M6+Bawana_RLNG!M6+Bawana_Spot!M6</f>
        <v>58.35</v>
      </c>
      <c r="O6" s="194">
        <f>PPCL_NG!T6+PPCL_Spot!T6+GT_NG!T6+GT_Spot!T6+Bawana_NG!T6+Bawana_RLNG!T6+Bawana_Spot!T6</f>
        <v>58.320905923344966</v>
      </c>
      <c r="P6" s="195">
        <f t="shared" si="4"/>
        <v>2.9094076655034939E-2</v>
      </c>
      <c r="Q6" s="195">
        <f t="shared" si="5"/>
        <v>9.9999999999941025E-2</v>
      </c>
    </row>
    <row r="7" spans="1:17">
      <c r="A7" s="34" t="s">
        <v>49</v>
      </c>
      <c r="B7" s="194">
        <f>PPCL_NG!I7+PPCL_Spot!I7+GT_NG!I7+GT_Spot!I7+Bawana_NG!I7+Bawana_RLNG!I7+Bawana_Spot!I7</f>
        <v>96.460000000000008</v>
      </c>
      <c r="C7" s="194">
        <f>PPCL_NG!P7+PPCL_Spot!P7+GT_NG!P7+GT_Spot!P7+Bawana_NG!P7+Bawana_RLNG!P7+Bawana_Spot!P7</f>
        <v>96.416585365853678</v>
      </c>
      <c r="D7" s="195">
        <f t="shared" si="0"/>
        <v>4.34146341463304E-2</v>
      </c>
      <c r="E7" s="194">
        <f>PPCL_NG!J7+PPCL_Spot!J7+GT_NG!J7+GT_Spot!J7+Bawana_NG!J7+Bawana_RLNG!J7+Bawana_Spot!J7</f>
        <v>114</v>
      </c>
      <c r="F7" s="194">
        <f>PPCL_NG!Q7+PPCL_Spot!Q7+GT_NG!Q7+GT_Spot!Q7+Bawana_NG!Q7+Bawana_RLNG!Q7+Bawana_Spot!Q7</f>
        <v>113.97770034843208</v>
      </c>
      <c r="G7" s="195">
        <f t="shared" si="1"/>
        <v>2.2299651567919909E-2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5.8400000000000007</v>
      </c>
      <c r="J7" s="195">
        <f t="shared" si="2"/>
        <v>0</v>
      </c>
      <c r="K7" s="194">
        <f>PPCL_NG!L7+PPCL_Spot!L7+GT_NG!L7+GT_Spot!L7+Bawana_NG!L7+Bawana_RLNG!L7+Bawana_Spot!L7</f>
        <v>20.49</v>
      </c>
      <c r="L7" s="194">
        <f>PPCL_NG!S7+PPCL_Spot!S7+GT_NG!S7+GT_Spot!S7+Bawana_NG!S7+Bawana_RLNG!S7+Bawana_Spot!S7</f>
        <v>20.484808362369343</v>
      </c>
      <c r="M7" s="195">
        <f t="shared" si="3"/>
        <v>5.1916376306557765E-3</v>
      </c>
      <c r="N7" s="194">
        <f>PPCL_NG!M7+PPCL_Spot!M7+GT_NG!M7+GT_Spot!M7+Bawana_NG!M7+Bawana_RLNG!M7+Bawana_Spot!M7</f>
        <v>58.35</v>
      </c>
      <c r="O7" s="194">
        <f>PPCL_NG!T7+PPCL_Spot!T7+GT_NG!T7+GT_Spot!T7+Bawana_NG!T7+Bawana_RLNG!T7+Bawana_Spot!T7</f>
        <v>58.320905923344966</v>
      </c>
      <c r="P7" s="195">
        <f t="shared" si="4"/>
        <v>2.9094076655034939E-2</v>
      </c>
      <c r="Q7" s="195">
        <f t="shared" si="5"/>
        <v>9.9999999999941025E-2</v>
      </c>
    </row>
    <row r="8" spans="1:17">
      <c r="A8" s="34" t="s">
        <v>50</v>
      </c>
      <c r="B8" s="194">
        <f>PPCL_NG!I8+PPCL_Spot!I8+GT_NG!I8+GT_Spot!I8+Bawana_NG!I8+Bawana_RLNG!I8+Bawana_Spot!I8</f>
        <v>96.460000000000008</v>
      </c>
      <c r="C8" s="194">
        <f>PPCL_NG!P8+PPCL_Spot!P8+GT_NG!P8+GT_Spot!P8+Bawana_NG!P8+Bawana_RLNG!P8+Bawana_Spot!P8</f>
        <v>96.416585365853678</v>
      </c>
      <c r="D8" s="195">
        <f t="shared" si="0"/>
        <v>4.34146341463304E-2</v>
      </c>
      <c r="E8" s="194">
        <f>PPCL_NG!J8+PPCL_Spot!J8+GT_NG!J8+GT_Spot!J8+Bawana_NG!J8+Bawana_RLNG!J8+Bawana_Spot!J8</f>
        <v>114</v>
      </c>
      <c r="F8" s="194">
        <f>PPCL_NG!Q8+PPCL_Spot!Q8+GT_NG!Q8+GT_Spot!Q8+Bawana_NG!Q8+Bawana_RLNG!Q8+Bawana_Spot!Q8</f>
        <v>113.97770034843208</v>
      </c>
      <c r="G8" s="195">
        <f t="shared" si="1"/>
        <v>2.2299651567919909E-2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5.8400000000000007</v>
      </c>
      <c r="J8" s="195">
        <f t="shared" si="2"/>
        <v>0</v>
      </c>
      <c r="K8" s="194">
        <f>PPCL_NG!L8+PPCL_Spot!L8+GT_NG!L8+GT_Spot!L8+Bawana_NG!L8+Bawana_RLNG!L8+Bawana_Spot!L8</f>
        <v>20.49</v>
      </c>
      <c r="L8" s="194">
        <f>PPCL_NG!S8+PPCL_Spot!S8+GT_NG!S8+GT_Spot!S8+Bawana_NG!S8+Bawana_RLNG!S8+Bawana_Spot!S8</f>
        <v>20.484808362369343</v>
      </c>
      <c r="M8" s="195">
        <f t="shared" si="3"/>
        <v>5.1916376306557765E-3</v>
      </c>
      <c r="N8" s="194">
        <f>PPCL_NG!M8+PPCL_Spot!M8+GT_NG!M8+GT_Spot!M8+Bawana_NG!M8+Bawana_RLNG!M8+Bawana_Spot!M8</f>
        <v>58.35</v>
      </c>
      <c r="O8" s="194">
        <f>PPCL_NG!T8+PPCL_Spot!T8+GT_NG!T8+GT_Spot!T8+Bawana_NG!T8+Bawana_RLNG!T8+Bawana_Spot!T8</f>
        <v>58.320905923344966</v>
      </c>
      <c r="P8" s="195">
        <f t="shared" si="4"/>
        <v>2.9094076655034939E-2</v>
      </c>
      <c r="Q8" s="195">
        <f t="shared" si="5"/>
        <v>9.9999999999941025E-2</v>
      </c>
    </row>
    <row r="9" spans="1:17">
      <c r="A9" s="34" t="s">
        <v>51</v>
      </c>
      <c r="B9" s="194">
        <f>PPCL_NG!I9+PPCL_Spot!I9+GT_NG!I9+GT_Spot!I9+Bawana_NG!I9+Bawana_RLNG!I9+Bawana_Spot!I9</f>
        <v>96.460000000000008</v>
      </c>
      <c r="C9" s="194">
        <f>PPCL_NG!P9+PPCL_Spot!P9+GT_NG!P9+GT_Spot!P9+Bawana_NG!P9+Bawana_RLNG!P9+Bawana_Spot!P9</f>
        <v>96.416585365853678</v>
      </c>
      <c r="D9" s="195">
        <f t="shared" si="0"/>
        <v>4.34146341463304E-2</v>
      </c>
      <c r="E9" s="194">
        <f>PPCL_NG!J9+PPCL_Spot!J9+GT_NG!J9+GT_Spot!J9+Bawana_NG!J9+Bawana_RLNG!J9+Bawana_Spot!J9</f>
        <v>114</v>
      </c>
      <c r="F9" s="194">
        <f>PPCL_NG!Q9+PPCL_Spot!Q9+GT_NG!Q9+GT_Spot!Q9+Bawana_NG!Q9+Bawana_RLNG!Q9+Bawana_Spot!Q9</f>
        <v>113.97770034843208</v>
      </c>
      <c r="G9" s="195">
        <f t="shared" si="1"/>
        <v>2.2299651567919909E-2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5.8400000000000007</v>
      </c>
      <c r="J9" s="195">
        <f t="shared" si="2"/>
        <v>0</v>
      </c>
      <c r="K9" s="194">
        <f>PPCL_NG!L9+PPCL_Spot!L9+GT_NG!L9+GT_Spot!L9+Bawana_NG!L9+Bawana_RLNG!L9+Bawana_Spot!L9</f>
        <v>20.49</v>
      </c>
      <c r="L9" s="194">
        <f>PPCL_NG!S9+PPCL_Spot!S9+GT_NG!S9+GT_Spot!S9+Bawana_NG!S9+Bawana_RLNG!S9+Bawana_Spot!S9</f>
        <v>20.484808362369343</v>
      </c>
      <c r="M9" s="195">
        <f t="shared" si="3"/>
        <v>5.1916376306557765E-3</v>
      </c>
      <c r="N9" s="194">
        <f>PPCL_NG!M9+PPCL_Spot!M9+GT_NG!M9+GT_Spot!M9+Bawana_NG!M9+Bawana_RLNG!M9+Bawana_Spot!M9</f>
        <v>58.35</v>
      </c>
      <c r="O9" s="194">
        <f>PPCL_NG!T9+PPCL_Spot!T9+GT_NG!T9+GT_Spot!T9+Bawana_NG!T9+Bawana_RLNG!T9+Bawana_Spot!T9</f>
        <v>58.320905923344966</v>
      </c>
      <c r="P9" s="195">
        <f t="shared" si="4"/>
        <v>2.9094076655034939E-2</v>
      </c>
      <c r="Q9" s="195">
        <f t="shared" si="5"/>
        <v>9.9999999999941025E-2</v>
      </c>
    </row>
    <row r="10" spans="1:17">
      <c r="A10" s="34" t="s">
        <v>52</v>
      </c>
      <c r="B10" s="194">
        <f>PPCL_NG!I10+PPCL_Spot!I10+GT_NG!I10+GT_Spot!I10+Bawana_NG!I10+Bawana_RLNG!I10+Bawana_Spot!I10</f>
        <v>96.460000000000008</v>
      </c>
      <c r="C10" s="194">
        <f>PPCL_NG!P10+PPCL_Spot!P10+GT_NG!P10+GT_Spot!P10+Bawana_NG!P10+Bawana_RLNG!P10+Bawana_Spot!P10</f>
        <v>96.416585365853678</v>
      </c>
      <c r="D10" s="195">
        <f t="shared" si="0"/>
        <v>4.34146341463304E-2</v>
      </c>
      <c r="E10" s="194">
        <f>PPCL_NG!J10+PPCL_Spot!J10+GT_NG!J10+GT_Spot!J10+Bawana_NG!J10+Bawana_RLNG!J10+Bawana_Spot!J10</f>
        <v>114</v>
      </c>
      <c r="F10" s="194">
        <f>PPCL_NG!Q10+PPCL_Spot!Q10+GT_NG!Q10+GT_Spot!Q10+Bawana_NG!Q10+Bawana_RLNG!Q10+Bawana_Spot!Q10</f>
        <v>113.97770034843208</v>
      </c>
      <c r="G10" s="195">
        <f t="shared" si="1"/>
        <v>2.2299651567919909E-2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5.8400000000000007</v>
      </c>
      <c r="J10" s="195">
        <f t="shared" si="2"/>
        <v>0</v>
      </c>
      <c r="K10" s="194">
        <f>PPCL_NG!L10+PPCL_Spot!L10+GT_NG!L10+GT_Spot!L10+Bawana_NG!L10+Bawana_RLNG!L10+Bawana_Spot!L10</f>
        <v>20.49</v>
      </c>
      <c r="L10" s="194">
        <f>PPCL_NG!S10+PPCL_Spot!S10+GT_NG!S10+GT_Spot!S10+Bawana_NG!S10+Bawana_RLNG!S10+Bawana_Spot!S10</f>
        <v>20.484808362369343</v>
      </c>
      <c r="M10" s="195">
        <f t="shared" si="3"/>
        <v>5.1916376306557765E-3</v>
      </c>
      <c r="N10" s="194">
        <f>PPCL_NG!M10+PPCL_Spot!M10+GT_NG!M10+GT_Spot!M10+Bawana_NG!M10+Bawana_RLNG!M10+Bawana_Spot!M10</f>
        <v>58.35</v>
      </c>
      <c r="O10" s="194">
        <f>PPCL_NG!T10+PPCL_Spot!T10+GT_NG!T10+GT_Spot!T10+Bawana_NG!T10+Bawana_RLNG!T10+Bawana_Spot!T10</f>
        <v>58.320905923344966</v>
      </c>
      <c r="P10" s="195">
        <f t="shared" si="4"/>
        <v>2.9094076655034939E-2</v>
      </c>
      <c r="Q10" s="195">
        <f t="shared" si="5"/>
        <v>9.9999999999941025E-2</v>
      </c>
    </row>
    <row r="11" spans="1:17">
      <c r="A11" s="34" t="s">
        <v>53</v>
      </c>
      <c r="B11" s="194">
        <f>PPCL_NG!I11+PPCL_Spot!I11+GT_NG!I11+GT_Spot!I11+Bawana_NG!I11+Bawana_RLNG!I11+Bawana_Spot!I11</f>
        <v>96.460000000000008</v>
      </c>
      <c r="C11" s="194">
        <f>PPCL_NG!P11+PPCL_Spot!P11+GT_NG!P11+GT_Spot!P11+Bawana_NG!P11+Bawana_RLNG!P11+Bawana_Spot!P11</f>
        <v>96.416585365853678</v>
      </c>
      <c r="D11" s="195">
        <f t="shared" si="0"/>
        <v>4.34146341463304E-2</v>
      </c>
      <c r="E11" s="194">
        <f>PPCL_NG!J11+PPCL_Spot!J11+GT_NG!J11+GT_Spot!J11+Bawana_NG!J11+Bawana_RLNG!J11+Bawana_Spot!J11</f>
        <v>114</v>
      </c>
      <c r="F11" s="194">
        <f>PPCL_NG!Q11+PPCL_Spot!Q11+GT_NG!Q11+GT_Spot!Q11+Bawana_NG!Q11+Bawana_RLNG!Q11+Bawana_Spot!Q11</f>
        <v>113.97770034843208</v>
      </c>
      <c r="G11" s="195">
        <f t="shared" si="1"/>
        <v>2.2299651567919909E-2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5.8400000000000007</v>
      </c>
      <c r="J11" s="195">
        <f t="shared" si="2"/>
        <v>0</v>
      </c>
      <c r="K11" s="194">
        <f>PPCL_NG!L11+PPCL_Spot!L11+GT_NG!L11+GT_Spot!L11+Bawana_NG!L11+Bawana_RLNG!L11+Bawana_Spot!L11</f>
        <v>20.49</v>
      </c>
      <c r="L11" s="194">
        <f>PPCL_NG!S11+PPCL_Spot!S11+GT_NG!S11+GT_Spot!S11+Bawana_NG!S11+Bawana_RLNG!S11+Bawana_Spot!S11</f>
        <v>20.484808362369343</v>
      </c>
      <c r="M11" s="195">
        <f t="shared" si="3"/>
        <v>5.1916376306557765E-3</v>
      </c>
      <c r="N11" s="194">
        <f>PPCL_NG!M11+PPCL_Spot!M11+GT_NG!M11+GT_Spot!M11+Bawana_NG!M11+Bawana_RLNG!M11+Bawana_Spot!M11</f>
        <v>58.35</v>
      </c>
      <c r="O11" s="194">
        <f>PPCL_NG!T11+PPCL_Spot!T11+GT_NG!T11+GT_Spot!T11+Bawana_NG!T11+Bawana_RLNG!T11+Bawana_Spot!T11</f>
        <v>58.320905923344966</v>
      </c>
      <c r="P11" s="195">
        <f t="shared" si="4"/>
        <v>2.9094076655034939E-2</v>
      </c>
      <c r="Q11" s="195">
        <f t="shared" si="5"/>
        <v>9.9999999999941025E-2</v>
      </c>
    </row>
    <row r="12" spans="1:17">
      <c r="A12" s="34" t="s">
        <v>54</v>
      </c>
      <c r="B12" s="194">
        <f>PPCL_NG!I12+PPCL_Spot!I12+GT_NG!I12+GT_Spot!I12+Bawana_NG!I12+Bawana_RLNG!I12+Bawana_Spot!I12</f>
        <v>96.460000000000008</v>
      </c>
      <c r="C12" s="194">
        <f>PPCL_NG!P12+PPCL_Spot!P12+GT_NG!P12+GT_Spot!P12+Bawana_NG!P12+Bawana_RLNG!P12+Bawana_Spot!P12</f>
        <v>96.416585365853678</v>
      </c>
      <c r="D12" s="195">
        <f t="shared" si="0"/>
        <v>4.34146341463304E-2</v>
      </c>
      <c r="E12" s="194">
        <f>PPCL_NG!J12+PPCL_Spot!J12+GT_NG!J12+GT_Spot!J12+Bawana_NG!J12+Bawana_RLNG!J12+Bawana_Spot!J12</f>
        <v>114</v>
      </c>
      <c r="F12" s="194">
        <f>PPCL_NG!Q12+PPCL_Spot!Q12+GT_NG!Q12+GT_Spot!Q12+Bawana_NG!Q12+Bawana_RLNG!Q12+Bawana_Spot!Q12</f>
        <v>113.97770034843208</v>
      </c>
      <c r="G12" s="195">
        <f t="shared" si="1"/>
        <v>2.2299651567919909E-2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5.8400000000000007</v>
      </c>
      <c r="J12" s="195">
        <f t="shared" si="2"/>
        <v>0</v>
      </c>
      <c r="K12" s="194">
        <f>PPCL_NG!L12+PPCL_Spot!L12+GT_NG!L12+GT_Spot!L12+Bawana_NG!L12+Bawana_RLNG!L12+Bawana_Spot!L12</f>
        <v>20.49</v>
      </c>
      <c r="L12" s="194">
        <f>PPCL_NG!S12+PPCL_Spot!S12+GT_NG!S12+GT_Spot!S12+Bawana_NG!S12+Bawana_RLNG!S12+Bawana_Spot!S12</f>
        <v>20.484808362369343</v>
      </c>
      <c r="M12" s="195">
        <f t="shared" si="3"/>
        <v>5.1916376306557765E-3</v>
      </c>
      <c r="N12" s="194">
        <f>PPCL_NG!M12+PPCL_Spot!M12+GT_NG!M12+GT_Spot!M12+Bawana_NG!M12+Bawana_RLNG!M12+Bawana_Spot!M12</f>
        <v>58.35</v>
      </c>
      <c r="O12" s="194">
        <f>PPCL_NG!T12+PPCL_Spot!T12+GT_NG!T12+GT_Spot!T12+Bawana_NG!T12+Bawana_RLNG!T12+Bawana_Spot!T12</f>
        <v>58.320905923344966</v>
      </c>
      <c r="P12" s="195">
        <f t="shared" si="4"/>
        <v>2.9094076655034939E-2</v>
      </c>
      <c r="Q12" s="195">
        <f t="shared" si="5"/>
        <v>9.9999999999941025E-2</v>
      </c>
    </row>
    <row r="13" spans="1:17">
      <c r="A13" s="34" t="s">
        <v>55</v>
      </c>
      <c r="B13" s="194">
        <f>PPCL_NG!I13+PPCL_Spot!I13+GT_NG!I13+GT_Spot!I13+Bawana_NG!I13+Bawana_RLNG!I13+Bawana_Spot!I13</f>
        <v>96.460000000000008</v>
      </c>
      <c r="C13" s="194">
        <f>PPCL_NG!P13+PPCL_Spot!P13+GT_NG!P13+GT_Spot!P13+Bawana_NG!P13+Bawana_RLNG!P13+Bawana_Spot!P13</f>
        <v>96.410537712017344</v>
      </c>
      <c r="D13" s="195">
        <f t="shared" si="0"/>
        <v>4.9462287982663611E-2</v>
      </c>
      <c r="E13" s="194">
        <f>PPCL_NG!J13+PPCL_Spot!J13+GT_NG!J13+GT_Spot!J13+Bawana_NG!J13+Bawana_RLNG!J13+Bawana_Spot!J13</f>
        <v>113.57</v>
      </c>
      <c r="F13" s="194">
        <f>PPCL_NG!Q13+PPCL_Spot!Q13+GT_NG!Q13+GT_Spot!Q13+Bawana_NG!Q13+Bawana_RLNG!Q13+Bawana_Spot!Q13</f>
        <v>113.5463009743775</v>
      </c>
      <c r="G13" s="195">
        <f t="shared" si="1"/>
        <v>2.3699025622491376E-2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5.8400000000000007</v>
      </c>
      <c r="J13" s="195">
        <f t="shared" si="2"/>
        <v>0</v>
      </c>
      <c r="K13" s="194">
        <f>PPCL_NG!L13+PPCL_Spot!L13+GT_NG!L13+GT_Spot!L13+Bawana_NG!L13+Bawana_RLNG!L13+Bawana_Spot!L13</f>
        <v>20.49</v>
      </c>
      <c r="L13" s="194">
        <f>PPCL_NG!S13+PPCL_Spot!S13+GT_NG!S13+GT_Spot!S13+Bawana_NG!S13+Bawana_RLNG!S13+Bawana_Spot!S13</f>
        <v>20.484085167809457</v>
      </c>
      <c r="M13" s="195">
        <f t="shared" si="3"/>
        <v>5.9148321905411194E-3</v>
      </c>
      <c r="N13" s="194">
        <f>PPCL_NG!M13+PPCL_Spot!M13+GT_NG!M13+GT_Spot!M13+Bawana_NG!M13+Bawana_RLNG!M13+Bawana_Spot!M13</f>
        <v>57.79</v>
      </c>
      <c r="O13" s="194">
        <f>PPCL_NG!T13+PPCL_Spot!T13+GT_NG!T13+GT_Spot!T13+Bawana_NG!T13+Bawana_RLNG!T13+Bawana_Spot!T13</f>
        <v>57.75907614579576</v>
      </c>
      <c r="P13" s="195">
        <f t="shared" si="4"/>
        <v>3.0923854204239376E-2</v>
      </c>
      <c r="Q13" s="195">
        <f t="shared" si="5"/>
        <v>0.10999999999993548</v>
      </c>
    </row>
    <row r="14" spans="1:17">
      <c r="A14" s="34" t="s">
        <v>56</v>
      </c>
      <c r="B14" s="194">
        <f>PPCL_NG!I14+PPCL_Spot!I14+GT_NG!I14+GT_Spot!I14+Bawana_NG!I14+Bawana_RLNG!I14+Bawana_Spot!I14</f>
        <v>96.460000000000008</v>
      </c>
      <c r="C14" s="194">
        <f>PPCL_NG!P14+PPCL_Spot!P14+GT_NG!P14+GT_Spot!P14+Bawana_NG!P14+Bawana_RLNG!P14+Bawana_Spot!P14</f>
        <v>96.410537712017344</v>
      </c>
      <c r="D14" s="195">
        <f t="shared" si="0"/>
        <v>4.9462287982663611E-2</v>
      </c>
      <c r="E14" s="194">
        <f>PPCL_NG!J14+PPCL_Spot!J14+GT_NG!J14+GT_Spot!J14+Bawana_NG!J14+Bawana_RLNG!J14+Bawana_Spot!J14</f>
        <v>113.57</v>
      </c>
      <c r="F14" s="194">
        <f>PPCL_NG!Q14+PPCL_Spot!Q14+GT_NG!Q14+GT_Spot!Q14+Bawana_NG!Q14+Bawana_RLNG!Q14+Bawana_Spot!Q14</f>
        <v>113.5463009743775</v>
      </c>
      <c r="G14" s="195">
        <f t="shared" si="1"/>
        <v>2.3699025622491376E-2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5.8400000000000007</v>
      </c>
      <c r="J14" s="195">
        <f t="shared" si="2"/>
        <v>0</v>
      </c>
      <c r="K14" s="194">
        <f>PPCL_NG!L14+PPCL_Spot!L14+GT_NG!L14+GT_Spot!L14+Bawana_NG!L14+Bawana_RLNG!L14+Bawana_Spot!L14</f>
        <v>20.49</v>
      </c>
      <c r="L14" s="194">
        <f>PPCL_NG!S14+PPCL_Spot!S14+GT_NG!S14+GT_Spot!S14+Bawana_NG!S14+Bawana_RLNG!S14+Bawana_Spot!S14</f>
        <v>20.484085167809457</v>
      </c>
      <c r="M14" s="195">
        <f t="shared" si="3"/>
        <v>5.9148321905411194E-3</v>
      </c>
      <c r="N14" s="194">
        <f>PPCL_NG!M14+PPCL_Spot!M14+GT_NG!M14+GT_Spot!M14+Bawana_NG!M14+Bawana_RLNG!M14+Bawana_Spot!M14</f>
        <v>57.79</v>
      </c>
      <c r="O14" s="194">
        <f>PPCL_NG!T14+PPCL_Spot!T14+GT_NG!T14+GT_Spot!T14+Bawana_NG!T14+Bawana_RLNG!T14+Bawana_Spot!T14</f>
        <v>57.75907614579576</v>
      </c>
      <c r="P14" s="195">
        <f t="shared" si="4"/>
        <v>3.0923854204239376E-2</v>
      </c>
      <c r="Q14" s="195">
        <f t="shared" si="5"/>
        <v>0.10999999999993548</v>
      </c>
    </row>
    <row r="15" spans="1:17">
      <c r="A15" s="34" t="s">
        <v>57</v>
      </c>
      <c r="B15" s="194">
        <f>PPCL_NG!I15+PPCL_Spot!I15+GT_NG!I15+GT_Spot!I15+Bawana_NG!I15+Bawana_RLNG!I15+Bawana_Spot!I15</f>
        <v>96.460000000000008</v>
      </c>
      <c r="C15" s="194">
        <f>PPCL_NG!P15+PPCL_Spot!P15+GT_NG!P15+GT_Spot!P15+Bawana_NG!P15+Bawana_RLNG!P15+Bawana_Spot!P15</f>
        <v>96.410537712017344</v>
      </c>
      <c r="D15" s="195">
        <f t="shared" si="0"/>
        <v>4.9462287982663611E-2</v>
      </c>
      <c r="E15" s="194">
        <f>PPCL_NG!J15+PPCL_Spot!J15+GT_NG!J15+GT_Spot!J15+Bawana_NG!J15+Bawana_RLNG!J15+Bawana_Spot!J15</f>
        <v>113.57</v>
      </c>
      <c r="F15" s="194">
        <f>PPCL_NG!Q15+PPCL_Spot!Q15+GT_NG!Q15+GT_Spot!Q15+Bawana_NG!Q15+Bawana_RLNG!Q15+Bawana_Spot!Q15</f>
        <v>113.5463009743775</v>
      </c>
      <c r="G15" s="195">
        <f t="shared" si="1"/>
        <v>2.3699025622491376E-2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5.8400000000000007</v>
      </c>
      <c r="J15" s="195">
        <f t="shared" si="2"/>
        <v>0</v>
      </c>
      <c r="K15" s="194">
        <f>PPCL_NG!L15+PPCL_Spot!L15+GT_NG!L15+GT_Spot!L15+Bawana_NG!L15+Bawana_RLNG!L15+Bawana_Spot!L15</f>
        <v>20.49</v>
      </c>
      <c r="L15" s="194">
        <f>PPCL_NG!S15+PPCL_Spot!S15+GT_NG!S15+GT_Spot!S15+Bawana_NG!S15+Bawana_RLNG!S15+Bawana_Spot!S15</f>
        <v>20.484085167809457</v>
      </c>
      <c r="M15" s="195">
        <f t="shared" si="3"/>
        <v>5.9148321905411194E-3</v>
      </c>
      <c r="N15" s="194">
        <f>PPCL_NG!M15+PPCL_Spot!M15+GT_NG!M15+GT_Spot!M15+Bawana_NG!M15+Bawana_RLNG!M15+Bawana_Spot!M15</f>
        <v>57.79</v>
      </c>
      <c r="O15" s="194">
        <f>PPCL_NG!T15+PPCL_Spot!T15+GT_NG!T15+GT_Spot!T15+Bawana_NG!T15+Bawana_RLNG!T15+Bawana_Spot!T15</f>
        <v>57.75907614579576</v>
      </c>
      <c r="P15" s="195">
        <f t="shared" si="4"/>
        <v>3.0923854204239376E-2</v>
      </c>
      <c r="Q15" s="195">
        <f t="shared" si="5"/>
        <v>0.10999999999993548</v>
      </c>
    </row>
    <row r="16" spans="1:17">
      <c r="A16" s="34" t="s">
        <v>58</v>
      </c>
      <c r="B16" s="194">
        <f>PPCL_NG!I16+PPCL_Spot!I16+GT_NG!I16+GT_Spot!I16+Bawana_NG!I16+Bawana_RLNG!I16+Bawana_Spot!I16</f>
        <v>96.460000000000008</v>
      </c>
      <c r="C16" s="194">
        <f>PPCL_NG!P16+PPCL_Spot!P16+GT_NG!P16+GT_Spot!P16+Bawana_NG!P16+Bawana_RLNG!P16+Bawana_Spot!P16</f>
        <v>96.410537712017344</v>
      </c>
      <c r="D16" s="195">
        <f t="shared" si="0"/>
        <v>4.9462287982663611E-2</v>
      </c>
      <c r="E16" s="194">
        <f>PPCL_NG!J16+PPCL_Spot!J16+GT_NG!J16+GT_Spot!J16+Bawana_NG!J16+Bawana_RLNG!J16+Bawana_Spot!J16</f>
        <v>113.57</v>
      </c>
      <c r="F16" s="194">
        <f>PPCL_NG!Q16+PPCL_Spot!Q16+GT_NG!Q16+GT_Spot!Q16+Bawana_NG!Q16+Bawana_RLNG!Q16+Bawana_Spot!Q16</f>
        <v>113.5463009743775</v>
      </c>
      <c r="G16" s="195">
        <f t="shared" si="1"/>
        <v>2.3699025622491376E-2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5.8400000000000007</v>
      </c>
      <c r="J16" s="195">
        <f t="shared" si="2"/>
        <v>0</v>
      </c>
      <c r="K16" s="194">
        <f>PPCL_NG!L16+PPCL_Spot!L16+GT_NG!L16+GT_Spot!L16+Bawana_NG!L16+Bawana_RLNG!L16+Bawana_Spot!L16</f>
        <v>20.49</v>
      </c>
      <c r="L16" s="194">
        <f>PPCL_NG!S16+PPCL_Spot!S16+GT_NG!S16+GT_Spot!S16+Bawana_NG!S16+Bawana_RLNG!S16+Bawana_Spot!S16</f>
        <v>20.484085167809457</v>
      </c>
      <c r="M16" s="195">
        <f t="shared" si="3"/>
        <v>5.9148321905411194E-3</v>
      </c>
      <c r="N16" s="194">
        <f>PPCL_NG!M16+PPCL_Spot!M16+GT_NG!M16+GT_Spot!M16+Bawana_NG!M16+Bawana_RLNG!M16+Bawana_Spot!M16</f>
        <v>57.79</v>
      </c>
      <c r="O16" s="194">
        <f>PPCL_NG!T16+PPCL_Spot!T16+GT_NG!T16+GT_Spot!T16+Bawana_NG!T16+Bawana_RLNG!T16+Bawana_Spot!T16</f>
        <v>57.75907614579576</v>
      </c>
      <c r="P16" s="195">
        <f t="shared" si="4"/>
        <v>3.0923854204239376E-2</v>
      </c>
      <c r="Q16" s="195">
        <f t="shared" si="5"/>
        <v>0.10999999999993548</v>
      </c>
    </row>
    <row r="17" spans="1:17">
      <c r="A17" s="34" t="s">
        <v>59</v>
      </c>
      <c r="B17" s="194">
        <f>PPCL_NG!I17+PPCL_Spot!I17+GT_NG!I17+GT_Spot!I17+Bawana_NG!I17+Bawana_RLNG!I17+Bawana_Spot!I17</f>
        <v>96.460000000000008</v>
      </c>
      <c r="C17" s="194">
        <f>PPCL_NG!P17+PPCL_Spot!P17+GT_NG!P17+GT_Spot!P17+Bawana_NG!P17+Bawana_RLNG!P17+Bawana_Spot!P17</f>
        <v>96.41053771201733</v>
      </c>
      <c r="D17" s="195">
        <f t="shared" si="0"/>
        <v>4.9462287982677822E-2</v>
      </c>
      <c r="E17" s="194">
        <f>PPCL_NG!J17+PPCL_Spot!J17+GT_NG!J17+GT_Spot!J17+Bawana_NG!J17+Bawana_RLNG!J17+Bawana_Spot!J17</f>
        <v>88.57</v>
      </c>
      <c r="F17" s="194">
        <f>PPCL_NG!Q17+PPCL_Spot!Q17+GT_NG!Q17+GT_Spot!Q17+Bawana_NG!Q17+Bawana_RLNG!Q17+Bawana_Spot!Q17</f>
        <v>88.546300974377473</v>
      </c>
      <c r="G17" s="195">
        <f t="shared" si="1"/>
        <v>2.3699025622519798E-2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20.49</v>
      </c>
      <c r="L17" s="194">
        <f>PPCL_NG!S17+PPCL_Spot!S17+GT_NG!S17+GT_Spot!S17+Bawana_NG!S17+Bawana_RLNG!S17+Bawana_Spot!S17</f>
        <v>20.484085167809454</v>
      </c>
      <c r="M17" s="195">
        <f t="shared" si="3"/>
        <v>5.9148321905446721E-3</v>
      </c>
      <c r="N17" s="194">
        <f>PPCL_NG!M17+PPCL_Spot!M17+GT_NG!M17+GT_Spot!M17+Bawana_NG!M17+Bawana_RLNG!M17+Bawana_Spot!M17</f>
        <v>57.79</v>
      </c>
      <c r="O17" s="194">
        <f>PPCL_NG!T17+PPCL_Spot!T17+GT_NG!T17+GT_Spot!T17+Bawana_NG!T17+Bawana_RLNG!T17+Bawana_Spot!T17</f>
        <v>57.759076145795746</v>
      </c>
      <c r="P17" s="195">
        <f t="shared" si="4"/>
        <v>3.0923854204253587E-2</v>
      </c>
      <c r="Q17" s="195">
        <f t="shared" si="5"/>
        <v>0.10999999999999588</v>
      </c>
    </row>
    <row r="18" spans="1:17">
      <c r="A18" s="34" t="s">
        <v>60</v>
      </c>
      <c r="B18" s="194">
        <f>PPCL_NG!I18+PPCL_Spot!I18+GT_NG!I18+GT_Spot!I18+Bawana_NG!I18+Bawana_RLNG!I18+Bawana_Spot!I18</f>
        <v>96.460000000000008</v>
      </c>
      <c r="C18" s="194">
        <f>PPCL_NG!P18+PPCL_Spot!P18+GT_NG!P18+GT_Spot!P18+Bawana_NG!P18+Bawana_RLNG!P18+Bawana_Spot!P18</f>
        <v>96.41053771201733</v>
      </c>
      <c r="D18" s="195">
        <f t="shared" si="0"/>
        <v>4.9462287982677822E-2</v>
      </c>
      <c r="E18" s="194">
        <f>PPCL_NG!J18+PPCL_Spot!J18+GT_NG!J18+GT_Spot!J18+Bawana_NG!J18+Bawana_RLNG!J18+Bawana_Spot!J18</f>
        <v>88.57</v>
      </c>
      <c r="F18" s="194">
        <f>PPCL_NG!Q18+PPCL_Spot!Q18+GT_NG!Q18+GT_Spot!Q18+Bawana_NG!Q18+Bawana_RLNG!Q18+Bawana_Spot!Q18</f>
        <v>88.546300974377473</v>
      </c>
      <c r="G18" s="195">
        <f t="shared" si="1"/>
        <v>2.3699025622519798E-2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20.49</v>
      </c>
      <c r="L18" s="194">
        <f>PPCL_NG!S18+PPCL_Spot!S18+GT_NG!S18+GT_Spot!S18+Bawana_NG!S18+Bawana_RLNG!S18+Bawana_Spot!S18</f>
        <v>20.484085167809454</v>
      </c>
      <c r="M18" s="195">
        <f t="shared" si="3"/>
        <v>5.9148321905446721E-3</v>
      </c>
      <c r="N18" s="194">
        <f>PPCL_NG!M18+PPCL_Spot!M18+GT_NG!M18+GT_Spot!M18+Bawana_NG!M18+Bawana_RLNG!M18+Bawana_Spot!M18</f>
        <v>57.79</v>
      </c>
      <c r="O18" s="194">
        <f>PPCL_NG!T18+PPCL_Spot!T18+GT_NG!T18+GT_Spot!T18+Bawana_NG!T18+Bawana_RLNG!T18+Bawana_Spot!T18</f>
        <v>57.759076145795746</v>
      </c>
      <c r="P18" s="195">
        <f t="shared" si="4"/>
        <v>3.0923854204253587E-2</v>
      </c>
      <c r="Q18" s="195">
        <f t="shared" si="5"/>
        <v>0.10999999999999588</v>
      </c>
    </row>
    <row r="19" spans="1:17">
      <c r="A19" s="34" t="s">
        <v>61</v>
      </c>
      <c r="B19" s="194">
        <f>PPCL_NG!I19+PPCL_Spot!I19+GT_NG!I19+GT_Spot!I19+Bawana_NG!I19+Bawana_RLNG!I19+Bawana_Spot!I19</f>
        <v>96.460000000000008</v>
      </c>
      <c r="C19" s="194">
        <f>PPCL_NG!P19+PPCL_Spot!P19+GT_NG!P19+GT_Spot!P19+Bawana_NG!P19+Bawana_RLNG!P19+Bawana_Spot!P19</f>
        <v>96.41053771201733</v>
      </c>
      <c r="D19" s="195">
        <f t="shared" si="0"/>
        <v>4.9462287982677822E-2</v>
      </c>
      <c r="E19" s="194">
        <f>PPCL_NG!J19+PPCL_Spot!J19+GT_NG!J19+GT_Spot!J19+Bawana_NG!J19+Bawana_RLNG!J19+Bawana_Spot!J19</f>
        <v>88.57</v>
      </c>
      <c r="F19" s="194">
        <f>PPCL_NG!Q19+PPCL_Spot!Q19+GT_NG!Q19+GT_Spot!Q19+Bawana_NG!Q19+Bawana_RLNG!Q19+Bawana_Spot!Q19</f>
        <v>88.546300974377473</v>
      </c>
      <c r="G19" s="195">
        <f t="shared" si="1"/>
        <v>2.3699025622519798E-2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20.49</v>
      </c>
      <c r="L19" s="194">
        <f>PPCL_NG!S19+PPCL_Spot!S19+GT_NG!S19+GT_Spot!S19+Bawana_NG!S19+Bawana_RLNG!S19+Bawana_Spot!S19</f>
        <v>20.484085167809454</v>
      </c>
      <c r="M19" s="195">
        <f t="shared" si="3"/>
        <v>5.9148321905446721E-3</v>
      </c>
      <c r="N19" s="194">
        <f>PPCL_NG!M19+PPCL_Spot!M19+GT_NG!M19+GT_Spot!M19+Bawana_NG!M19+Bawana_RLNG!M19+Bawana_Spot!M19</f>
        <v>57.79</v>
      </c>
      <c r="O19" s="194">
        <f>PPCL_NG!T19+PPCL_Spot!T19+GT_NG!T19+GT_Spot!T19+Bawana_NG!T19+Bawana_RLNG!T19+Bawana_Spot!T19</f>
        <v>57.759076145795746</v>
      </c>
      <c r="P19" s="195">
        <f t="shared" si="4"/>
        <v>3.0923854204253587E-2</v>
      </c>
      <c r="Q19" s="195">
        <f t="shared" si="5"/>
        <v>0.10999999999999588</v>
      </c>
    </row>
    <row r="20" spans="1:17">
      <c r="A20" s="34" t="s">
        <v>62</v>
      </c>
      <c r="B20" s="194">
        <f>PPCL_NG!I20+PPCL_Spot!I20+GT_NG!I20+GT_Spot!I20+Bawana_NG!I20+Bawana_RLNG!I20+Bawana_Spot!I20</f>
        <v>96.460000000000008</v>
      </c>
      <c r="C20" s="194">
        <f>PPCL_NG!P20+PPCL_Spot!P20+GT_NG!P20+GT_Spot!P20+Bawana_NG!P20+Bawana_RLNG!P20+Bawana_Spot!P20</f>
        <v>96.41053771201733</v>
      </c>
      <c r="D20" s="195">
        <f t="shared" si="0"/>
        <v>4.9462287982677822E-2</v>
      </c>
      <c r="E20" s="194">
        <f>PPCL_NG!J20+PPCL_Spot!J20+GT_NG!J20+GT_Spot!J20+Bawana_NG!J20+Bawana_RLNG!J20+Bawana_Spot!J20</f>
        <v>88.57</v>
      </c>
      <c r="F20" s="194">
        <f>PPCL_NG!Q20+PPCL_Spot!Q20+GT_NG!Q20+GT_Spot!Q20+Bawana_NG!Q20+Bawana_RLNG!Q20+Bawana_Spot!Q20</f>
        <v>88.546300974377473</v>
      </c>
      <c r="G20" s="195">
        <f t="shared" si="1"/>
        <v>2.3699025622519798E-2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20.49</v>
      </c>
      <c r="L20" s="194">
        <f>PPCL_NG!S20+PPCL_Spot!S20+GT_NG!S20+GT_Spot!S20+Bawana_NG!S20+Bawana_RLNG!S20+Bawana_Spot!S20</f>
        <v>20.484085167809454</v>
      </c>
      <c r="M20" s="195">
        <f t="shared" si="3"/>
        <v>5.9148321905446721E-3</v>
      </c>
      <c r="N20" s="194">
        <f>PPCL_NG!M20+PPCL_Spot!M20+GT_NG!M20+GT_Spot!M20+Bawana_NG!M20+Bawana_RLNG!M20+Bawana_Spot!M20</f>
        <v>57.79</v>
      </c>
      <c r="O20" s="194">
        <f>PPCL_NG!T20+PPCL_Spot!T20+GT_NG!T20+GT_Spot!T20+Bawana_NG!T20+Bawana_RLNG!T20+Bawana_Spot!T20</f>
        <v>57.759076145795746</v>
      </c>
      <c r="P20" s="195">
        <f t="shared" si="4"/>
        <v>3.0923854204253587E-2</v>
      </c>
      <c r="Q20" s="195">
        <f t="shared" si="5"/>
        <v>0.10999999999999588</v>
      </c>
    </row>
    <row r="21" spans="1:17">
      <c r="A21" s="34" t="s">
        <v>63</v>
      </c>
      <c r="B21" s="194">
        <f>PPCL_NG!I21+PPCL_Spot!I21+GT_NG!I21+GT_Spot!I21+Bawana_NG!I21+Bawana_RLNG!I21+Bawana_Spot!I21</f>
        <v>96.460000000000008</v>
      </c>
      <c r="C21" s="194">
        <f>PPCL_NG!P21+PPCL_Spot!P21+GT_NG!P21+GT_Spot!P21+Bawana_NG!P21+Bawana_RLNG!P21+Bawana_Spot!P21</f>
        <v>96.410537712017344</v>
      </c>
      <c r="D21" s="195">
        <f t="shared" si="0"/>
        <v>4.9462287982663611E-2</v>
      </c>
      <c r="E21" s="194">
        <f>PPCL_NG!J21+PPCL_Spot!J21+GT_NG!J21+GT_Spot!J21+Bawana_NG!J21+Bawana_RLNG!J21+Bawana_Spot!J21</f>
        <v>113.57</v>
      </c>
      <c r="F21" s="194">
        <f>PPCL_NG!Q21+PPCL_Spot!Q21+GT_NG!Q21+GT_Spot!Q21+Bawana_NG!Q21+Bawana_RLNG!Q21+Bawana_Spot!Q21</f>
        <v>113.5463009743775</v>
      </c>
      <c r="G21" s="195">
        <f t="shared" si="1"/>
        <v>2.3699025622491376E-2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5.8400000000000007</v>
      </c>
      <c r="J21" s="195">
        <f t="shared" si="2"/>
        <v>0</v>
      </c>
      <c r="K21" s="194">
        <f>PPCL_NG!L21+PPCL_Spot!L21+GT_NG!L21+GT_Spot!L21+Bawana_NG!L21+Bawana_RLNG!L21+Bawana_Spot!L21</f>
        <v>20.49</v>
      </c>
      <c r="L21" s="194">
        <f>PPCL_NG!S21+PPCL_Spot!S21+GT_NG!S21+GT_Spot!S21+Bawana_NG!S21+Bawana_RLNG!S21+Bawana_Spot!S21</f>
        <v>20.484085167809457</v>
      </c>
      <c r="M21" s="195">
        <f t="shared" si="3"/>
        <v>5.9148321905411194E-3</v>
      </c>
      <c r="N21" s="194">
        <f>PPCL_NG!M21+PPCL_Spot!M21+GT_NG!M21+GT_Spot!M21+Bawana_NG!M21+Bawana_RLNG!M21+Bawana_Spot!M21</f>
        <v>57.79</v>
      </c>
      <c r="O21" s="194">
        <f>PPCL_NG!T21+PPCL_Spot!T21+GT_NG!T21+GT_Spot!T21+Bawana_NG!T21+Bawana_RLNG!T21+Bawana_Spot!T21</f>
        <v>57.75907614579576</v>
      </c>
      <c r="P21" s="195">
        <f t="shared" si="4"/>
        <v>3.0923854204239376E-2</v>
      </c>
      <c r="Q21" s="195">
        <f t="shared" si="5"/>
        <v>0.10999999999993548</v>
      </c>
    </row>
    <row r="22" spans="1:17">
      <c r="A22" s="34" t="s">
        <v>64</v>
      </c>
      <c r="B22" s="194">
        <f>PPCL_NG!I22+PPCL_Spot!I22+GT_NG!I22+GT_Spot!I22+Bawana_NG!I22+Bawana_RLNG!I22+Bawana_Spot!I22</f>
        <v>96.460000000000008</v>
      </c>
      <c r="C22" s="194">
        <f>PPCL_NG!P22+PPCL_Spot!P22+GT_NG!P22+GT_Spot!P22+Bawana_NG!P22+Bawana_RLNG!P22+Bawana_Spot!P22</f>
        <v>96.410537712017344</v>
      </c>
      <c r="D22" s="195">
        <f t="shared" si="0"/>
        <v>4.9462287982663611E-2</v>
      </c>
      <c r="E22" s="194">
        <f>PPCL_NG!J22+PPCL_Spot!J22+GT_NG!J22+GT_Spot!J22+Bawana_NG!J22+Bawana_RLNG!J22+Bawana_Spot!J22</f>
        <v>113.57</v>
      </c>
      <c r="F22" s="194">
        <f>PPCL_NG!Q22+PPCL_Spot!Q22+GT_NG!Q22+GT_Spot!Q22+Bawana_NG!Q22+Bawana_RLNG!Q22+Bawana_Spot!Q22</f>
        <v>113.5463009743775</v>
      </c>
      <c r="G22" s="195">
        <f t="shared" si="1"/>
        <v>2.3699025622491376E-2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5.8400000000000007</v>
      </c>
      <c r="J22" s="195">
        <f t="shared" si="2"/>
        <v>0</v>
      </c>
      <c r="K22" s="194">
        <f>PPCL_NG!L22+PPCL_Spot!L22+GT_NG!L22+GT_Spot!L22+Bawana_NG!L22+Bawana_RLNG!L22+Bawana_Spot!L22</f>
        <v>20.49</v>
      </c>
      <c r="L22" s="194">
        <f>PPCL_NG!S22+PPCL_Spot!S22+GT_NG!S22+GT_Spot!S22+Bawana_NG!S22+Bawana_RLNG!S22+Bawana_Spot!S22</f>
        <v>20.484085167809457</v>
      </c>
      <c r="M22" s="195">
        <f t="shared" si="3"/>
        <v>5.9148321905411194E-3</v>
      </c>
      <c r="N22" s="194">
        <f>PPCL_NG!M22+PPCL_Spot!M22+GT_NG!M22+GT_Spot!M22+Bawana_NG!M22+Bawana_RLNG!M22+Bawana_Spot!M22</f>
        <v>57.79</v>
      </c>
      <c r="O22" s="194">
        <f>PPCL_NG!T22+PPCL_Spot!T22+GT_NG!T22+GT_Spot!T22+Bawana_NG!T22+Bawana_RLNG!T22+Bawana_Spot!T22</f>
        <v>57.75907614579576</v>
      </c>
      <c r="P22" s="195">
        <f t="shared" si="4"/>
        <v>3.0923854204239376E-2</v>
      </c>
      <c r="Q22" s="195">
        <f t="shared" si="5"/>
        <v>0.10999999999993548</v>
      </c>
    </row>
    <row r="23" spans="1:17">
      <c r="A23" s="34" t="s">
        <v>65</v>
      </c>
      <c r="B23" s="194">
        <f>PPCL_NG!I23+PPCL_Spot!I23+GT_NG!I23+GT_Spot!I23+Bawana_NG!I23+Bawana_RLNG!I23+Bawana_Spot!I23</f>
        <v>96.460000000000008</v>
      </c>
      <c r="C23" s="194">
        <f>PPCL_NG!P23+PPCL_Spot!P23+GT_NG!P23+GT_Spot!P23+Bawana_NG!P23+Bawana_RLNG!P23+Bawana_Spot!P23</f>
        <v>96.410537712017344</v>
      </c>
      <c r="D23" s="195">
        <f t="shared" si="0"/>
        <v>4.9462287982663611E-2</v>
      </c>
      <c r="E23" s="194">
        <f>PPCL_NG!J23+PPCL_Spot!J23+GT_NG!J23+GT_Spot!J23+Bawana_NG!J23+Bawana_RLNG!J23+Bawana_Spot!J23</f>
        <v>113.57</v>
      </c>
      <c r="F23" s="194">
        <f>PPCL_NG!Q23+PPCL_Spot!Q23+GT_NG!Q23+GT_Spot!Q23+Bawana_NG!Q23+Bawana_RLNG!Q23+Bawana_Spot!Q23</f>
        <v>113.5463009743775</v>
      </c>
      <c r="G23" s="195">
        <f t="shared" si="1"/>
        <v>2.3699025622491376E-2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5.8400000000000007</v>
      </c>
      <c r="J23" s="195">
        <f t="shared" si="2"/>
        <v>0</v>
      </c>
      <c r="K23" s="194">
        <f>PPCL_NG!L23+PPCL_Spot!L23+GT_NG!L23+GT_Spot!L23+Bawana_NG!L23+Bawana_RLNG!L23+Bawana_Spot!L23</f>
        <v>20.49</v>
      </c>
      <c r="L23" s="194">
        <f>PPCL_NG!S23+PPCL_Spot!S23+GT_NG!S23+GT_Spot!S23+Bawana_NG!S23+Bawana_RLNG!S23+Bawana_Spot!S23</f>
        <v>20.484085167809457</v>
      </c>
      <c r="M23" s="195">
        <f t="shared" si="3"/>
        <v>5.9148321905411194E-3</v>
      </c>
      <c r="N23" s="194">
        <f>PPCL_NG!M23+PPCL_Spot!M23+GT_NG!M23+GT_Spot!M23+Bawana_NG!M23+Bawana_RLNG!M23+Bawana_Spot!M23</f>
        <v>57.79</v>
      </c>
      <c r="O23" s="194">
        <f>PPCL_NG!T23+PPCL_Spot!T23+GT_NG!T23+GT_Spot!T23+Bawana_NG!T23+Bawana_RLNG!T23+Bawana_Spot!T23</f>
        <v>57.75907614579576</v>
      </c>
      <c r="P23" s="195">
        <f t="shared" si="4"/>
        <v>3.0923854204239376E-2</v>
      </c>
      <c r="Q23" s="195">
        <f t="shared" si="5"/>
        <v>0.10999999999993548</v>
      </c>
    </row>
    <row r="24" spans="1:17">
      <c r="A24" s="34" t="s">
        <v>66</v>
      </c>
      <c r="B24" s="194">
        <f>PPCL_NG!I24+PPCL_Spot!I24+GT_NG!I24+GT_Spot!I24+Bawana_NG!I24+Bawana_RLNG!I24+Bawana_Spot!I24</f>
        <v>84</v>
      </c>
      <c r="C24" s="194">
        <f>PPCL_NG!P24+PPCL_Spot!P24+GT_NG!P24+GT_Spot!P24+Bawana_NG!P24+Bawana_RLNG!P24+Bawana_Spot!P24</f>
        <v>83.833880000000008</v>
      </c>
      <c r="D24" s="195">
        <f t="shared" si="0"/>
        <v>0.16611999999999227</v>
      </c>
      <c r="E24" s="194">
        <f>PPCL_NG!J24+PPCL_Spot!J24+GT_NG!J24+GT_Spot!J24+Bawana_NG!J24+Bawana_RLNG!J24+Bawana_Spot!J24</f>
        <v>107.6</v>
      </c>
      <c r="F24" s="194">
        <f>PPCL_NG!Q24+PPCL_Spot!Q24+GT_NG!Q24+GT_Spot!Q24+Bawana_NG!Q24+Bawana_RLNG!Q24+Bawana_Spot!Q24</f>
        <v>107.50904000000003</v>
      </c>
      <c r="G24" s="195">
        <f t="shared" si="1"/>
        <v>9.0959999999967067E-2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5.8400000000000007</v>
      </c>
      <c r="J24" s="195">
        <f t="shared" si="2"/>
        <v>0</v>
      </c>
      <c r="K24" s="194">
        <f>PPCL_NG!L24+PPCL_Spot!L24+GT_NG!L24+GT_Spot!L24+Bawana_NG!L24+Bawana_RLNG!L24+Bawana_Spot!L24</f>
        <v>19</v>
      </c>
      <c r="L24" s="194">
        <f>PPCL_NG!S24+PPCL_Spot!S24+GT_NG!S24+GT_Spot!S24+Bawana_NG!S24+Bawana_RLNG!S24+Bawana_Spot!S24</f>
        <v>18.980200000000004</v>
      </c>
      <c r="M24" s="195">
        <f t="shared" si="3"/>
        <v>1.9799999999996487E-2</v>
      </c>
      <c r="N24" s="194">
        <f>PPCL_NG!M24+PPCL_Spot!M24+GT_NG!M24+GT_Spot!M24+Bawana_NG!M24+Bawana_RLNG!M24+Bawana_Spot!M24</f>
        <v>50</v>
      </c>
      <c r="O24" s="194">
        <f>PPCL_NG!T24+PPCL_Spot!T24+GT_NG!T24+GT_Spot!T24+Bawana_NG!T24+Bawana_RLNG!T24+Bawana_Spot!T24</f>
        <v>49.881320000000017</v>
      </c>
      <c r="P24" s="195">
        <f t="shared" si="4"/>
        <v>0.11867999999998347</v>
      </c>
      <c r="Q24" s="195">
        <f t="shared" si="5"/>
        <v>0.39555999999993929</v>
      </c>
    </row>
    <row r="25" spans="1:17">
      <c r="A25" s="34" t="s">
        <v>67</v>
      </c>
      <c r="B25" s="194">
        <f>PPCL_NG!I25+PPCL_Spot!I25+GT_NG!I25+GT_Spot!I25+Bawana_NG!I25+Bawana_RLNG!I25+Bawana_Spot!I25</f>
        <v>84</v>
      </c>
      <c r="C25" s="194">
        <f>PPCL_NG!P25+PPCL_Spot!P25+GT_NG!P25+GT_Spot!P25+Bawana_NG!P25+Bawana_RLNG!P25+Bawana_Spot!P25</f>
        <v>83.833880000000008</v>
      </c>
      <c r="D25" s="195">
        <f t="shared" si="0"/>
        <v>0.16611999999999227</v>
      </c>
      <c r="E25" s="194">
        <f>PPCL_NG!J25+PPCL_Spot!J25+GT_NG!J25+GT_Spot!J25+Bawana_NG!J25+Bawana_RLNG!J25+Bawana_Spot!J25</f>
        <v>107.6</v>
      </c>
      <c r="F25" s="194">
        <f>PPCL_NG!Q25+PPCL_Spot!Q25+GT_NG!Q25+GT_Spot!Q25+Bawana_NG!Q25+Bawana_RLNG!Q25+Bawana_Spot!Q25</f>
        <v>107.50904000000003</v>
      </c>
      <c r="G25" s="195">
        <f t="shared" si="1"/>
        <v>9.0959999999967067E-2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5.8400000000000007</v>
      </c>
      <c r="J25" s="195">
        <f t="shared" si="2"/>
        <v>0</v>
      </c>
      <c r="K25" s="194">
        <f>PPCL_NG!L25+PPCL_Spot!L25+GT_NG!L25+GT_Spot!L25+Bawana_NG!L25+Bawana_RLNG!L25+Bawana_Spot!L25</f>
        <v>19</v>
      </c>
      <c r="L25" s="194">
        <f>PPCL_NG!S25+PPCL_Spot!S25+GT_NG!S25+GT_Spot!S25+Bawana_NG!S25+Bawana_RLNG!S25+Bawana_Spot!S25</f>
        <v>18.980200000000004</v>
      </c>
      <c r="M25" s="195">
        <f t="shared" si="3"/>
        <v>1.9799999999996487E-2</v>
      </c>
      <c r="N25" s="194">
        <f>PPCL_NG!M25+PPCL_Spot!M25+GT_NG!M25+GT_Spot!M25+Bawana_NG!M25+Bawana_RLNG!M25+Bawana_Spot!M25</f>
        <v>50</v>
      </c>
      <c r="O25" s="194">
        <f>PPCL_NG!T25+PPCL_Spot!T25+GT_NG!T25+GT_Spot!T25+Bawana_NG!T25+Bawana_RLNG!T25+Bawana_Spot!T25</f>
        <v>49.881320000000017</v>
      </c>
      <c r="P25" s="195">
        <f t="shared" si="4"/>
        <v>0.11867999999998347</v>
      </c>
      <c r="Q25" s="195">
        <f t="shared" si="5"/>
        <v>0.39555999999993929</v>
      </c>
    </row>
    <row r="26" spans="1:17">
      <c r="A26" s="34" t="s">
        <v>68</v>
      </c>
      <c r="B26" s="194">
        <f>PPCL_NG!I26+PPCL_Spot!I26+GT_NG!I26+GT_Spot!I26+Bawana_NG!I26+Bawana_RLNG!I26+Bawana_Spot!I26</f>
        <v>84</v>
      </c>
      <c r="C26" s="194">
        <f>PPCL_NG!P26+PPCL_Spot!P26+GT_NG!P26+GT_Spot!P26+Bawana_NG!P26+Bawana_RLNG!P26+Bawana_Spot!P26</f>
        <v>83.833880000000008</v>
      </c>
      <c r="D26" s="195">
        <f t="shared" si="0"/>
        <v>0.16611999999999227</v>
      </c>
      <c r="E26" s="194">
        <f>PPCL_NG!J26+PPCL_Spot!J26+GT_NG!J26+GT_Spot!J26+Bawana_NG!J26+Bawana_RLNG!J26+Bawana_Spot!J26</f>
        <v>107.6</v>
      </c>
      <c r="F26" s="194">
        <f>PPCL_NG!Q26+PPCL_Spot!Q26+GT_NG!Q26+GT_Spot!Q26+Bawana_NG!Q26+Bawana_RLNG!Q26+Bawana_Spot!Q26</f>
        <v>107.50904000000003</v>
      </c>
      <c r="G26" s="195">
        <f t="shared" si="1"/>
        <v>9.0959999999967067E-2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5.8400000000000007</v>
      </c>
      <c r="J26" s="195">
        <f t="shared" si="2"/>
        <v>0</v>
      </c>
      <c r="K26" s="194">
        <f>PPCL_NG!L26+PPCL_Spot!L26+GT_NG!L26+GT_Spot!L26+Bawana_NG!L26+Bawana_RLNG!L26+Bawana_Spot!L26</f>
        <v>19</v>
      </c>
      <c r="L26" s="194">
        <f>PPCL_NG!S26+PPCL_Spot!S26+GT_NG!S26+GT_Spot!S26+Bawana_NG!S26+Bawana_RLNG!S26+Bawana_Spot!S26</f>
        <v>18.980200000000004</v>
      </c>
      <c r="M26" s="195">
        <f t="shared" si="3"/>
        <v>1.9799999999996487E-2</v>
      </c>
      <c r="N26" s="194">
        <f>PPCL_NG!M26+PPCL_Spot!M26+GT_NG!M26+GT_Spot!M26+Bawana_NG!M26+Bawana_RLNG!M26+Bawana_Spot!M26</f>
        <v>50</v>
      </c>
      <c r="O26" s="194">
        <f>PPCL_NG!T26+PPCL_Spot!T26+GT_NG!T26+GT_Spot!T26+Bawana_NG!T26+Bawana_RLNG!T26+Bawana_Spot!T26</f>
        <v>49.881320000000017</v>
      </c>
      <c r="P26" s="195">
        <f t="shared" si="4"/>
        <v>0.11867999999998347</v>
      </c>
      <c r="Q26" s="195">
        <f t="shared" si="5"/>
        <v>0.39555999999993929</v>
      </c>
    </row>
    <row r="27" spans="1:17">
      <c r="A27" s="34" t="s">
        <v>69</v>
      </c>
      <c r="B27" s="194">
        <f>PPCL_NG!I27+PPCL_Spot!I27+GT_NG!I27+GT_Spot!I27+Bawana_NG!I27+Bawana_RLNG!I27+Bawana_Spot!I27</f>
        <v>84</v>
      </c>
      <c r="C27" s="194">
        <f>PPCL_NG!P27+PPCL_Spot!P27+GT_NG!P27+GT_Spot!P27+Bawana_NG!P27+Bawana_RLNG!P27+Bawana_Spot!P27</f>
        <v>83.833880000000008</v>
      </c>
      <c r="D27" s="195">
        <f t="shared" si="0"/>
        <v>0.16611999999999227</v>
      </c>
      <c r="E27" s="194">
        <f>PPCL_NG!J27+PPCL_Spot!J27+GT_NG!J27+GT_Spot!J27+Bawana_NG!J27+Bawana_RLNG!J27+Bawana_Spot!J27</f>
        <v>107.6</v>
      </c>
      <c r="F27" s="194">
        <f>PPCL_NG!Q27+PPCL_Spot!Q27+GT_NG!Q27+GT_Spot!Q27+Bawana_NG!Q27+Bawana_RLNG!Q27+Bawana_Spot!Q27</f>
        <v>107.50904000000003</v>
      </c>
      <c r="G27" s="195">
        <f t="shared" si="1"/>
        <v>9.0959999999967067E-2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5.8400000000000007</v>
      </c>
      <c r="J27" s="195">
        <f t="shared" si="2"/>
        <v>0</v>
      </c>
      <c r="K27" s="194">
        <f>PPCL_NG!L27+PPCL_Spot!L27+GT_NG!L27+GT_Spot!L27+Bawana_NG!L27+Bawana_RLNG!L27+Bawana_Spot!L27</f>
        <v>19</v>
      </c>
      <c r="L27" s="194">
        <f>PPCL_NG!S27+PPCL_Spot!S27+GT_NG!S27+GT_Spot!S27+Bawana_NG!S27+Bawana_RLNG!S27+Bawana_Spot!S27</f>
        <v>18.980200000000004</v>
      </c>
      <c r="M27" s="195">
        <f t="shared" si="3"/>
        <v>1.9799999999996487E-2</v>
      </c>
      <c r="N27" s="194">
        <f>PPCL_NG!M27+PPCL_Spot!M27+GT_NG!M27+GT_Spot!M27+Bawana_NG!M27+Bawana_RLNG!M27+Bawana_Spot!M27</f>
        <v>50</v>
      </c>
      <c r="O27" s="194">
        <f>PPCL_NG!T27+PPCL_Spot!T27+GT_NG!T27+GT_Spot!T27+Bawana_NG!T27+Bawana_RLNG!T27+Bawana_Spot!T27</f>
        <v>49.881320000000017</v>
      </c>
      <c r="P27" s="195">
        <f t="shared" si="4"/>
        <v>0.11867999999998347</v>
      </c>
      <c r="Q27" s="195">
        <f t="shared" si="5"/>
        <v>0.39555999999993929</v>
      </c>
    </row>
    <row r="28" spans="1:17">
      <c r="A28" s="34" t="s">
        <v>70</v>
      </c>
      <c r="B28" s="194">
        <f>PPCL_NG!I28+PPCL_Spot!I28+GT_NG!I28+GT_Spot!I28+Bawana_NG!I28+Bawana_RLNG!I28+Bawana_Spot!I28</f>
        <v>84</v>
      </c>
      <c r="C28" s="194">
        <f>PPCL_NG!P28+PPCL_Spot!P28+GT_NG!P28+GT_Spot!P28+Bawana_NG!P28+Bawana_RLNG!P28+Bawana_Spot!P28</f>
        <v>83.833880000000008</v>
      </c>
      <c r="D28" s="195">
        <f t="shared" si="0"/>
        <v>0.16611999999999227</v>
      </c>
      <c r="E28" s="194">
        <f>PPCL_NG!J28+PPCL_Spot!J28+GT_NG!J28+GT_Spot!J28+Bawana_NG!J28+Bawana_RLNG!J28+Bawana_Spot!J28</f>
        <v>107.6</v>
      </c>
      <c r="F28" s="194">
        <f>PPCL_NG!Q28+PPCL_Spot!Q28+GT_NG!Q28+GT_Spot!Q28+Bawana_NG!Q28+Bawana_RLNG!Q28+Bawana_Spot!Q28</f>
        <v>107.50904000000003</v>
      </c>
      <c r="G28" s="195">
        <f t="shared" si="1"/>
        <v>9.0959999999967067E-2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5.8400000000000007</v>
      </c>
      <c r="J28" s="195">
        <f t="shared" si="2"/>
        <v>0</v>
      </c>
      <c r="K28" s="194">
        <f>PPCL_NG!L28+PPCL_Spot!L28+GT_NG!L28+GT_Spot!L28+Bawana_NG!L28+Bawana_RLNG!L28+Bawana_Spot!L28</f>
        <v>19</v>
      </c>
      <c r="L28" s="194">
        <f>PPCL_NG!S28+PPCL_Spot!S28+GT_NG!S28+GT_Spot!S28+Bawana_NG!S28+Bawana_RLNG!S28+Bawana_Spot!S28</f>
        <v>18.980200000000004</v>
      </c>
      <c r="M28" s="195">
        <f t="shared" si="3"/>
        <v>1.9799999999996487E-2</v>
      </c>
      <c r="N28" s="194">
        <f>PPCL_NG!M28+PPCL_Spot!M28+GT_NG!M28+GT_Spot!M28+Bawana_NG!M28+Bawana_RLNG!M28+Bawana_Spot!M28</f>
        <v>50</v>
      </c>
      <c r="O28" s="194">
        <f>PPCL_NG!T28+PPCL_Spot!T28+GT_NG!T28+GT_Spot!T28+Bawana_NG!T28+Bawana_RLNG!T28+Bawana_Spot!T28</f>
        <v>49.881320000000017</v>
      </c>
      <c r="P28" s="195">
        <f t="shared" si="4"/>
        <v>0.11867999999998347</v>
      </c>
      <c r="Q28" s="195">
        <f t="shared" si="5"/>
        <v>0.39555999999993929</v>
      </c>
    </row>
    <row r="29" spans="1:17">
      <c r="A29" s="34" t="s">
        <v>71</v>
      </c>
      <c r="B29" s="194">
        <f>PPCL_NG!I29+PPCL_Spot!I29+GT_NG!I29+GT_Spot!I29+Bawana_NG!I29+Bawana_RLNG!I29+Bawana_Spot!I29</f>
        <v>96.460000000000008</v>
      </c>
      <c r="C29" s="194">
        <f>PPCL_NG!P29+PPCL_Spot!P29+GT_NG!P29+GT_Spot!P29+Bawana_NG!P29+Bawana_RLNG!P29+Bawana_Spot!P29</f>
        <v>96.416585365853678</v>
      </c>
      <c r="D29" s="195">
        <f t="shared" si="0"/>
        <v>4.34146341463304E-2</v>
      </c>
      <c r="E29" s="194">
        <f>PPCL_NG!J29+PPCL_Spot!J29+GT_NG!J29+GT_Spot!J29+Bawana_NG!J29+Bawana_RLNG!J29+Bawana_Spot!J29</f>
        <v>114</v>
      </c>
      <c r="F29" s="194">
        <f>PPCL_NG!Q29+PPCL_Spot!Q29+GT_NG!Q29+GT_Spot!Q29+Bawana_NG!Q29+Bawana_RLNG!Q29+Bawana_Spot!Q29</f>
        <v>113.97770034843208</v>
      </c>
      <c r="G29" s="195">
        <f t="shared" si="1"/>
        <v>2.2299651567919909E-2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5.8400000000000007</v>
      </c>
      <c r="J29" s="195">
        <f t="shared" si="2"/>
        <v>0</v>
      </c>
      <c r="K29" s="194">
        <f>PPCL_NG!L29+PPCL_Spot!L29+GT_NG!L29+GT_Spot!L29+Bawana_NG!L29+Bawana_RLNG!L29+Bawana_Spot!L29</f>
        <v>20.49</v>
      </c>
      <c r="L29" s="194">
        <f>PPCL_NG!S29+PPCL_Spot!S29+GT_NG!S29+GT_Spot!S29+Bawana_NG!S29+Bawana_RLNG!S29+Bawana_Spot!S29</f>
        <v>20.484808362369343</v>
      </c>
      <c r="M29" s="195">
        <f t="shared" si="3"/>
        <v>5.1916376306557765E-3</v>
      </c>
      <c r="N29" s="194">
        <f>PPCL_NG!M29+PPCL_Spot!M29+GT_NG!M29+GT_Spot!M29+Bawana_NG!M29+Bawana_RLNG!M29+Bawana_Spot!M29</f>
        <v>58.35</v>
      </c>
      <c r="O29" s="194">
        <f>PPCL_NG!T29+PPCL_Spot!T29+GT_NG!T29+GT_Spot!T29+Bawana_NG!T29+Bawana_RLNG!T29+Bawana_Spot!T29</f>
        <v>58.320905923344966</v>
      </c>
      <c r="P29" s="195">
        <f t="shared" si="4"/>
        <v>2.9094076655034939E-2</v>
      </c>
      <c r="Q29" s="195">
        <f t="shared" si="5"/>
        <v>9.9999999999941025E-2</v>
      </c>
    </row>
    <row r="30" spans="1:17">
      <c r="A30" s="34" t="s">
        <v>72</v>
      </c>
      <c r="B30" s="194">
        <f>PPCL_NG!I30+PPCL_Spot!I30+GT_NG!I30+GT_Spot!I30+Bawana_NG!I30+Bawana_RLNG!I30+Bawana_Spot!I30</f>
        <v>96.460000000000008</v>
      </c>
      <c r="C30" s="194">
        <f>PPCL_NG!P30+PPCL_Spot!P30+GT_NG!P30+GT_Spot!P30+Bawana_NG!P30+Bawana_RLNG!P30+Bawana_Spot!P30</f>
        <v>96.416585365853678</v>
      </c>
      <c r="D30" s="195">
        <f t="shared" si="0"/>
        <v>4.34146341463304E-2</v>
      </c>
      <c r="E30" s="194">
        <f>PPCL_NG!J30+PPCL_Spot!J30+GT_NG!J30+GT_Spot!J30+Bawana_NG!J30+Bawana_RLNG!J30+Bawana_Spot!J30</f>
        <v>114</v>
      </c>
      <c r="F30" s="194">
        <f>PPCL_NG!Q30+PPCL_Spot!Q30+GT_NG!Q30+GT_Spot!Q30+Bawana_NG!Q30+Bawana_RLNG!Q30+Bawana_Spot!Q30</f>
        <v>113.97770034843208</v>
      </c>
      <c r="G30" s="195">
        <f t="shared" si="1"/>
        <v>2.2299651567919909E-2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5.8400000000000007</v>
      </c>
      <c r="J30" s="195">
        <f t="shared" si="2"/>
        <v>0</v>
      </c>
      <c r="K30" s="194">
        <f>PPCL_NG!L30+PPCL_Spot!L30+GT_NG!L30+GT_Spot!L30+Bawana_NG!L30+Bawana_RLNG!L30+Bawana_Spot!L30</f>
        <v>20.49</v>
      </c>
      <c r="L30" s="194">
        <f>PPCL_NG!S30+PPCL_Spot!S30+GT_NG!S30+GT_Spot!S30+Bawana_NG!S30+Bawana_RLNG!S30+Bawana_Spot!S30</f>
        <v>20.484808362369343</v>
      </c>
      <c r="M30" s="195">
        <f t="shared" si="3"/>
        <v>5.1916376306557765E-3</v>
      </c>
      <c r="N30" s="194">
        <f>PPCL_NG!M30+PPCL_Spot!M30+GT_NG!M30+GT_Spot!M30+Bawana_NG!M30+Bawana_RLNG!M30+Bawana_Spot!M30</f>
        <v>58.35</v>
      </c>
      <c r="O30" s="194">
        <f>PPCL_NG!T30+PPCL_Spot!T30+GT_NG!T30+GT_Spot!T30+Bawana_NG!T30+Bawana_RLNG!T30+Bawana_Spot!T30</f>
        <v>58.320905923344966</v>
      </c>
      <c r="P30" s="195">
        <f t="shared" si="4"/>
        <v>2.9094076655034939E-2</v>
      </c>
      <c r="Q30" s="195">
        <f t="shared" si="5"/>
        <v>9.9999999999941025E-2</v>
      </c>
    </row>
    <row r="31" spans="1:17">
      <c r="A31" s="34" t="s">
        <v>73</v>
      </c>
      <c r="B31" s="194">
        <f>PPCL_NG!I31+PPCL_Spot!I31+GT_NG!I31+GT_Spot!I31+Bawana_NG!I31+Bawana_RLNG!I31+Bawana_Spot!I31</f>
        <v>96.460000000000008</v>
      </c>
      <c r="C31" s="194">
        <f>PPCL_NG!P31+PPCL_Spot!P31+GT_NG!P31+GT_Spot!P31+Bawana_NG!P31+Bawana_RLNG!P31+Bawana_Spot!P31</f>
        <v>96.416585365853678</v>
      </c>
      <c r="D31" s="195">
        <f t="shared" si="0"/>
        <v>4.34146341463304E-2</v>
      </c>
      <c r="E31" s="194">
        <f>PPCL_NG!J31+PPCL_Spot!J31+GT_NG!J31+GT_Spot!J31+Bawana_NG!J31+Bawana_RLNG!J31+Bawana_Spot!J31</f>
        <v>114</v>
      </c>
      <c r="F31" s="194">
        <f>PPCL_NG!Q31+PPCL_Spot!Q31+GT_NG!Q31+GT_Spot!Q31+Bawana_NG!Q31+Bawana_RLNG!Q31+Bawana_Spot!Q31</f>
        <v>113.97770034843208</v>
      </c>
      <c r="G31" s="195">
        <f t="shared" si="1"/>
        <v>2.2299651567919909E-2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5.8400000000000007</v>
      </c>
      <c r="J31" s="195">
        <f t="shared" si="2"/>
        <v>0</v>
      </c>
      <c r="K31" s="194">
        <f>PPCL_NG!L31+PPCL_Spot!L31+GT_NG!L31+GT_Spot!L31+Bawana_NG!L31+Bawana_RLNG!L31+Bawana_Spot!L31</f>
        <v>20.49</v>
      </c>
      <c r="L31" s="194">
        <f>PPCL_NG!S31+PPCL_Spot!S31+GT_NG!S31+GT_Spot!S31+Bawana_NG!S31+Bawana_RLNG!S31+Bawana_Spot!S31</f>
        <v>20.484808362369343</v>
      </c>
      <c r="M31" s="195">
        <f t="shared" si="3"/>
        <v>5.1916376306557765E-3</v>
      </c>
      <c r="N31" s="194">
        <f>PPCL_NG!M31+PPCL_Spot!M31+GT_NG!M31+GT_Spot!M31+Bawana_NG!M31+Bawana_RLNG!M31+Bawana_Spot!M31</f>
        <v>58.35</v>
      </c>
      <c r="O31" s="194">
        <f>PPCL_NG!T31+PPCL_Spot!T31+GT_NG!T31+GT_Spot!T31+Bawana_NG!T31+Bawana_RLNG!T31+Bawana_Spot!T31</f>
        <v>58.320905923344966</v>
      </c>
      <c r="P31" s="195">
        <f t="shared" si="4"/>
        <v>2.9094076655034939E-2</v>
      </c>
      <c r="Q31" s="195">
        <f t="shared" si="5"/>
        <v>9.9999999999941025E-2</v>
      </c>
    </row>
    <row r="32" spans="1:17">
      <c r="A32" s="34" t="s">
        <v>74</v>
      </c>
      <c r="B32" s="194">
        <f>PPCL_NG!I32+PPCL_Spot!I32+GT_NG!I32+GT_Spot!I32+Bawana_NG!I32+Bawana_RLNG!I32+Bawana_Spot!I32</f>
        <v>96.460000000000008</v>
      </c>
      <c r="C32" s="194">
        <f>PPCL_NG!P32+PPCL_Spot!P32+GT_NG!P32+GT_Spot!P32+Bawana_NG!P32+Bawana_RLNG!P32+Bawana_Spot!P32</f>
        <v>96.416585365853678</v>
      </c>
      <c r="D32" s="195">
        <f t="shared" si="0"/>
        <v>4.34146341463304E-2</v>
      </c>
      <c r="E32" s="194">
        <f>PPCL_NG!J32+PPCL_Spot!J32+GT_NG!J32+GT_Spot!J32+Bawana_NG!J32+Bawana_RLNG!J32+Bawana_Spot!J32</f>
        <v>114</v>
      </c>
      <c r="F32" s="194">
        <f>PPCL_NG!Q32+PPCL_Spot!Q32+GT_NG!Q32+GT_Spot!Q32+Bawana_NG!Q32+Bawana_RLNG!Q32+Bawana_Spot!Q32</f>
        <v>113.97770034843208</v>
      </c>
      <c r="G32" s="195">
        <f t="shared" si="1"/>
        <v>2.2299651567919909E-2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5.8400000000000007</v>
      </c>
      <c r="J32" s="195">
        <f t="shared" si="2"/>
        <v>0</v>
      </c>
      <c r="K32" s="194">
        <f>PPCL_NG!L32+PPCL_Spot!L32+GT_NG!L32+GT_Spot!L32+Bawana_NG!L32+Bawana_RLNG!L32+Bawana_Spot!L32</f>
        <v>20.49</v>
      </c>
      <c r="L32" s="194">
        <f>PPCL_NG!S32+PPCL_Spot!S32+GT_NG!S32+GT_Spot!S32+Bawana_NG!S32+Bawana_RLNG!S32+Bawana_Spot!S32</f>
        <v>20.484808362369343</v>
      </c>
      <c r="M32" s="195">
        <f t="shared" si="3"/>
        <v>5.1916376306557765E-3</v>
      </c>
      <c r="N32" s="194">
        <f>PPCL_NG!M32+PPCL_Spot!M32+GT_NG!M32+GT_Spot!M32+Bawana_NG!M32+Bawana_RLNG!M32+Bawana_Spot!M32</f>
        <v>58.35</v>
      </c>
      <c r="O32" s="194">
        <f>PPCL_NG!T32+PPCL_Spot!T32+GT_NG!T32+GT_Spot!T32+Bawana_NG!T32+Bawana_RLNG!T32+Bawana_Spot!T32</f>
        <v>58.320905923344966</v>
      </c>
      <c r="P32" s="195">
        <f t="shared" si="4"/>
        <v>2.9094076655034939E-2</v>
      </c>
      <c r="Q32" s="195">
        <f t="shared" si="5"/>
        <v>9.9999999999941025E-2</v>
      </c>
    </row>
    <row r="33" spans="1:17">
      <c r="A33" s="34" t="s">
        <v>75</v>
      </c>
      <c r="B33" s="194">
        <f>PPCL_NG!I33+PPCL_Spot!I33+GT_NG!I33+GT_Spot!I33+Bawana_NG!I33+Bawana_RLNG!I33+Bawana_Spot!I33</f>
        <v>96.460000000000008</v>
      </c>
      <c r="C33" s="194">
        <f>PPCL_NG!P33+PPCL_Spot!P33+GT_NG!P33+GT_Spot!P33+Bawana_NG!P33+Bawana_RLNG!P33+Bawana_Spot!P33</f>
        <v>96.416585365853678</v>
      </c>
      <c r="D33" s="195">
        <f t="shared" si="0"/>
        <v>4.34146341463304E-2</v>
      </c>
      <c r="E33" s="194">
        <f>PPCL_NG!J33+PPCL_Spot!J33+GT_NG!J33+GT_Spot!J33+Bawana_NG!J33+Bawana_RLNG!J33+Bawana_Spot!J33</f>
        <v>114</v>
      </c>
      <c r="F33" s="194">
        <f>PPCL_NG!Q33+PPCL_Spot!Q33+GT_NG!Q33+GT_Spot!Q33+Bawana_NG!Q33+Bawana_RLNG!Q33+Bawana_Spot!Q33</f>
        <v>113.97770034843208</v>
      </c>
      <c r="G33" s="195">
        <f t="shared" si="1"/>
        <v>2.2299651567919909E-2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5.8400000000000007</v>
      </c>
      <c r="J33" s="195">
        <f t="shared" si="2"/>
        <v>0</v>
      </c>
      <c r="K33" s="194">
        <f>PPCL_NG!L33+PPCL_Spot!L33+GT_NG!L33+GT_Spot!L33+Bawana_NG!L33+Bawana_RLNG!L33+Bawana_Spot!L33</f>
        <v>20.49</v>
      </c>
      <c r="L33" s="194">
        <f>PPCL_NG!S33+PPCL_Spot!S33+GT_NG!S33+GT_Spot!S33+Bawana_NG!S33+Bawana_RLNG!S33+Bawana_Spot!S33</f>
        <v>20.484808362369343</v>
      </c>
      <c r="M33" s="195">
        <f t="shared" si="3"/>
        <v>5.1916376306557765E-3</v>
      </c>
      <c r="N33" s="194">
        <f>PPCL_NG!M33+PPCL_Spot!M33+GT_NG!M33+GT_Spot!M33+Bawana_NG!M33+Bawana_RLNG!M33+Bawana_Spot!M33</f>
        <v>58.35</v>
      </c>
      <c r="O33" s="194">
        <f>PPCL_NG!T33+PPCL_Spot!T33+GT_NG!T33+GT_Spot!T33+Bawana_NG!T33+Bawana_RLNG!T33+Bawana_Spot!T33</f>
        <v>58.320905923344966</v>
      </c>
      <c r="P33" s="195">
        <f t="shared" si="4"/>
        <v>2.9094076655034939E-2</v>
      </c>
      <c r="Q33" s="195">
        <f t="shared" si="5"/>
        <v>9.9999999999941025E-2</v>
      </c>
    </row>
    <row r="34" spans="1:17">
      <c r="A34" s="34" t="s">
        <v>76</v>
      </c>
      <c r="B34" s="194">
        <f>PPCL_NG!I34+PPCL_Spot!I34+GT_NG!I34+GT_Spot!I34+Bawana_NG!I34+Bawana_RLNG!I34+Bawana_Spot!I34</f>
        <v>96.460000000000008</v>
      </c>
      <c r="C34" s="194">
        <f>PPCL_NG!P34+PPCL_Spot!P34+GT_NG!P34+GT_Spot!P34+Bawana_NG!P34+Bawana_RLNG!P34+Bawana_Spot!P34</f>
        <v>96.416585365853678</v>
      </c>
      <c r="D34" s="195">
        <f t="shared" si="0"/>
        <v>4.34146341463304E-2</v>
      </c>
      <c r="E34" s="194">
        <f>PPCL_NG!J34+PPCL_Spot!J34+GT_NG!J34+GT_Spot!J34+Bawana_NG!J34+Bawana_RLNG!J34+Bawana_Spot!J34</f>
        <v>114</v>
      </c>
      <c r="F34" s="194">
        <f>PPCL_NG!Q34+PPCL_Spot!Q34+GT_NG!Q34+GT_Spot!Q34+Bawana_NG!Q34+Bawana_RLNG!Q34+Bawana_Spot!Q34</f>
        <v>113.97770034843208</v>
      </c>
      <c r="G34" s="195">
        <f t="shared" si="1"/>
        <v>2.2299651567919909E-2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5.8400000000000007</v>
      </c>
      <c r="J34" s="195">
        <f t="shared" si="2"/>
        <v>0</v>
      </c>
      <c r="K34" s="194">
        <f>PPCL_NG!L34+PPCL_Spot!L34+GT_NG!L34+GT_Spot!L34+Bawana_NG!L34+Bawana_RLNG!L34+Bawana_Spot!L34</f>
        <v>20.49</v>
      </c>
      <c r="L34" s="194">
        <f>PPCL_NG!S34+PPCL_Spot!S34+GT_NG!S34+GT_Spot!S34+Bawana_NG!S34+Bawana_RLNG!S34+Bawana_Spot!S34</f>
        <v>20.484808362369343</v>
      </c>
      <c r="M34" s="195">
        <f t="shared" si="3"/>
        <v>5.1916376306557765E-3</v>
      </c>
      <c r="N34" s="194">
        <f>PPCL_NG!M34+PPCL_Spot!M34+GT_NG!M34+GT_Spot!M34+Bawana_NG!M34+Bawana_RLNG!M34+Bawana_Spot!M34</f>
        <v>58.35</v>
      </c>
      <c r="O34" s="194">
        <f>PPCL_NG!T34+PPCL_Spot!T34+GT_NG!T34+GT_Spot!T34+Bawana_NG!T34+Bawana_RLNG!T34+Bawana_Spot!T34</f>
        <v>58.320905923344966</v>
      </c>
      <c r="P34" s="195">
        <f t="shared" si="4"/>
        <v>2.9094076655034939E-2</v>
      </c>
      <c r="Q34" s="195">
        <f t="shared" si="5"/>
        <v>9.9999999999941025E-2</v>
      </c>
    </row>
    <row r="35" spans="1:17">
      <c r="A35" s="34" t="s">
        <v>77</v>
      </c>
      <c r="B35" s="194">
        <f>PPCL_NG!I35+PPCL_Spot!I35+GT_NG!I35+GT_Spot!I35+Bawana_NG!I35+Bawana_RLNG!I35+Bawana_Spot!I35</f>
        <v>96.460000000000008</v>
      </c>
      <c r="C35" s="194">
        <f>PPCL_NG!P35+PPCL_Spot!P35+GT_NG!P35+GT_Spot!P35+Bawana_NG!P35+Bawana_RLNG!P35+Bawana_Spot!P35</f>
        <v>96.416585365853678</v>
      </c>
      <c r="D35" s="195">
        <f t="shared" si="0"/>
        <v>4.34146341463304E-2</v>
      </c>
      <c r="E35" s="194">
        <f>PPCL_NG!J35+PPCL_Spot!J35+GT_NG!J35+GT_Spot!J35+Bawana_NG!J35+Bawana_RLNG!J35+Bawana_Spot!J35</f>
        <v>114</v>
      </c>
      <c r="F35" s="194">
        <f>PPCL_NG!Q35+PPCL_Spot!Q35+GT_NG!Q35+GT_Spot!Q35+Bawana_NG!Q35+Bawana_RLNG!Q35+Bawana_Spot!Q35</f>
        <v>113.97770034843208</v>
      </c>
      <c r="G35" s="195">
        <f t="shared" si="1"/>
        <v>2.2299651567919909E-2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5.8400000000000007</v>
      </c>
      <c r="J35" s="195">
        <f t="shared" si="2"/>
        <v>0</v>
      </c>
      <c r="K35" s="194">
        <f>PPCL_NG!L35+PPCL_Spot!L35+GT_NG!L35+GT_Spot!L35+Bawana_NG!L35+Bawana_RLNG!L35+Bawana_Spot!L35</f>
        <v>20.49</v>
      </c>
      <c r="L35" s="194">
        <f>PPCL_NG!S35+PPCL_Spot!S35+GT_NG!S35+GT_Spot!S35+Bawana_NG!S35+Bawana_RLNG!S35+Bawana_Spot!S35</f>
        <v>20.484808362369343</v>
      </c>
      <c r="M35" s="195">
        <f t="shared" si="3"/>
        <v>5.1916376306557765E-3</v>
      </c>
      <c r="N35" s="194">
        <f>PPCL_NG!M35+PPCL_Spot!M35+GT_NG!M35+GT_Spot!M35+Bawana_NG!M35+Bawana_RLNG!M35+Bawana_Spot!M35</f>
        <v>58.35</v>
      </c>
      <c r="O35" s="194">
        <f>PPCL_NG!T35+PPCL_Spot!T35+GT_NG!T35+GT_Spot!T35+Bawana_NG!T35+Bawana_RLNG!T35+Bawana_Spot!T35</f>
        <v>58.320905923344966</v>
      </c>
      <c r="P35" s="195">
        <f t="shared" si="4"/>
        <v>2.9094076655034939E-2</v>
      </c>
      <c r="Q35" s="195">
        <f t="shared" si="5"/>
        <v>9.9999999999941025E-2</v>
      </c>
    </row>
    <row r="36" spans="1:17">
      <c r="A36" s="34" t="s">
        <v>78</v>
      </c>
      <c r="B36" s="194">
        <f>PPCL_NG!I36+PPCL_Spot!I36+GT_NG!I36+GT_Spot!I36+Bawana_NG!I36+Bawana_RLNG!I36+Bawana_Spot!I36</f>
        <v>96.460000000000008</v>
      </c>
      <c r="C36" s="194">
        <f>PPCL_NG!P36+PPCL_Spot!P36+GT_NG!P36+GT_Spot!P36+Bawana_NG!P36+Bawana_RLNG!P36+Bawana_Spot!P36</f>
        <v>96.282000000000011</v>
      </c>
      <c r="D36" s="195">
        <f t="shared" si="0"/>
        <v>0.17799999999999727</v>
      </c>
      <c r="E36" s="194">
        <f>PPCL_NG!J36+PPCL_Spot!J36+GT_NG!J36+GT_Spot!J36+Bawana_NG!J36+Bawana_RLNG!J36+Bawana_Spot!J36</f>
        <v>114</v>
      </c>
      <c r="F36" s="194">
        <f>PPCL_NG!Q36+PPCL_Spot!Q36+GT_NG!Q36+GT_Spot!Q36+Bawana_NG!Q36+Bawana_RLNG!Q36+Bawana_Spot!Q36</f>
        <v>113.90857142857145</v>
      </c>
      <c r="G36" s="195">
        <f t="shared" si="1"/>
        <v>9.1428571428551209E-2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5.8400000000000007</v>
      </c>
      <c r="J36" s="195">
        <f t="shared" si="2"/>
        <v>0</v>
      </c>
      <c r="K36" s="194">
        <f>PPCL_NG!L36+PPCL_Spot!L36+GT_NG!L36+GT_Spot!L36+Bawana_NG!L36+Bawana_RLNG!L36+Bawana_Spot!L36</f>
        <v>20.49</v>
      </c>
      <c r="L36" s="194">
        <f>PPCL_NG!S36+PPCL_Spot!S36+GT_NG!S36+GT_Spot!S36+Bawana_NG!S36+Bawana_RLNG!S36+Bawana_Spot!S36</f>
        <v>20.468714285714288</v>
      </c>
      <c r="M36" s="195">
        <f t="shared" si="3"/>
        <v>2.1285714285710355E-2</v>
      </c>
      <c r="N36" s="194">
        <f>PPCL_NG!M36+PPCL_Spot!M36+GT_NG!M36+GT_Spot!M36+Bawana_NG!M36+Bawana_RLNG!M36+Bawana_Spot!M36</f>
        <v>58.35</v>
      </c>
      <c r="O36" s="194">
        <f>PPCL_NG!T36+PPCL_Spot!T36+GT_NG!T36+GT_Spot!T36+Bawana_NG!T36+Bawana_RLNG!T36+Bawana_Spot!T36</f>
        <v>58.230714285714299</v>
      </c>
      <c r="P36" s="195">
        <f t="shared" si="4"/>
        <v>0.11928571428570223</v>
      </c>
      <c r="Q36" s="195">
        <f t="shared" si="5"/>
        <v>0.40999999999996106</v>
      </c>
    </row>
    <row r="37" spans="1:17">
      <c r="A37" s="34" t="s">
        <v>79</v>
      </c>
      <c r="B37" s="194">
        <f>PPCL_NG!I37+PPCL_Spot!I37+GT_NG!I37+GT_Spot!I37+Bawana_NG!I37+Bawana_RLNG!I37+Bawana_Spot!I37</f>
        <v>96.460000000000008</v>
      </c>
      <c r="C37" s="194">
        <f>PPCL_NG!P37+PPCL_Spot!P37+GT_NG!P37+GT_Spot!P37+Bawana_NG!P37+Bawana_RLNG!P37+Bawana_Spot!P37</f>
        <v>96.282000000000011</v>
      </c>
      <c r="D37" s="195">
        <f t="shared" si="0"/>
        <v>0.17799999999999727</v>
      </c>
      <c r="E37" s="194">
        <f>PPCL_NG!J37+PPCL_Spot!J37+GT_NG!J37+GT_Spot!J37+Bawana_NG!J37+Bawana_RLNG!J37+Bawana_Spot!J37</f>
        <v>114</v>
      </c>
      <c r="F37" s="194">
        <f>PPCL_NG!Q37+PPCL_Spot!Q37+GT_NG!Q37+GT_Spot!Q37+Bawana_NG!Q37+Bawana_RLNG!Q37+Bawana_Spot!Q37</f>
        <v>113.90857142857145</v>
      </c>
      <c r="G37" s="195">
        <f t="shared" si="1"/>
        <v>9.1428571428551209E-2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5.8400000000000007</v>
      </c>
      <c r="J37" s="195">
        <f t="shared" si="2"/>
        <v>0</v>
      </c>
      <c r="K37" s="194">
        <f>PPCL_NG!L37+PPCL_Spot!L37+GT_NG!L37+GT_Spot!L37+Bawana_NG!L37+Bawana_RLNG!L37+Bawana_Spot!L37</f>
        <v>20.49</v>
      </c>
      <c r="L37" s="194">
        <f>PPCL_NG!S37+PPCL_Spot!S37+GT_NG!S37+GT_Spot!S37+Bawana_NG!S37+Bawana_RLNG!S37+Bawana_Spot!S37</f>
        <v>20.468714285714288</v>
      </c>
      <c r="M37" s="195">
        <f t="shared" si="3"/>
        <v>2.1285714285710355E-2</v>
      </c>
      <c r="N37" s="194">
        <f>PPCL_NG!M37+PPCL_Spot!M37+GT_NG!M37+GT_Spot!M37+Bawana_NG!M37+Bawana_RLNG!M37+Bawana_Spot!M37</f>
        <v>58.35</v>
      </c>
      <c r="O37" s="194">
        <f>PPCL_NG!T37+PPCL_Spot!T37+GT_NG!T37+GT_Spot!T37+Bawana_NG!T37+Bawana_RLNG!T37+Bawana_Spot!T37</f>
        <v>58.230714285714299</v>
      </c>
      <c r="P37" s="195">
        <f t="shared" si="4"/>
        <v>0.11928571428570223</v>
      </c>
      <c r="Q37" s="195">
        <f t="shared" si="5"/>
        <v>0.40999999999996106</v>
      </c>
    </row>
    <row r="38" spans="1:17">
      <c r="A38" s="34" t="s">
        <v>80</v>
      </c>
      <c r="B38" s="194">
        <f>PPCL_NG!I38+PPCL_Spot!I38+GT_NG!I38+GT_Spot!I38+Bawana_NG!I38+Bawana_RLNG!I38+Bawana_Spot!I38</f>
        <v>96.460000000000008</v>
      </c>
      <c r="C38" s="194">
        <f>PPCL_NG!P38+PPCL_Spot!P38+GT_NG!P38+GT_Spot!P38+Bawana_NG!P38+Bawana_RLNG!P38+Bawana_Spot!P38</f>
        <v>96.416585365853678</v>
      </c>
      <c r="D38" s="195">
        <f t="shared" si="0"/>
        <v>4.34146341463304E-2</v>
      </c>
      <c r="E38" s="194">
        <f>PPCL_NG!J38+PPCL_Spot!J38+GT_NG!J38+GT_Spot!J38+Bawana_NG!J38+Bawana_RLNG!J38+Bawana_Spot!J38</f>
        <v>114</v>
      </c>
      <c r="F38" s="194">
        <f>PPCL_NG!Q38+PPCL_Spot!Q38+GT_NG!Q38+GT_Spot!Q38+Bawana_NG!Q38+Bawana_RLNG!Q38+Bawana_Spot!Q38</f>
        <v>113.97770034843208</v>
      </c>
      <c r="G38" s="195">
        <f t="shared" si="1"/>
        <v>2.2299651567919909E-2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5.8400000000000007</v>
      </c>
      <c r="J38" s="195">
        <f t="shared" si="2"/>
        <v>0</v>
      </c>
      <c r="K38" s="194">
        <f>PPCL_NG!L38+PPCL_Spot!L38+GT_NG!L38+GT_Spot!L38+Bawana_NG!L38+Bawana_RLNG!L38+Bawana_Spot!L38</f>
        <v>20.49</v>
      </c>
      <c r="L38" s="194">
        <f>PPCL_NG!S38+PPCL_Spot!S38+GT_NG!S38+GT_Spot!S38+Bawana_NG!S38+Bawana_RLNG!S38+Bawana_Spot!S38</f>
        <v>20.484808362369343</v>
      </c>
      <c r="M38" s="195">
        <f t="shared" si="3"/>
        <v>5.1916376306557765E-3</v>
      </c>
      <c r="N38" s="194">
        <f>PPCL_NG!M38+PPCL_Spot!M38+GT_NG!M38+GT_Spot!M38+Bawana_NG!M38+Bawana_RLNG!M38+Bawana_Spot!M38</f>
        <v>58.35</v>
      </c>
      <c r="O38" s="194">
        <f>PPCL_NG!T38+PPCL_Spot!T38+GT_NG!T38+GT_Spot!T38+Bawana_NG!T38+Bawana_RLNG!T38+Bawana_Spot!T38</f>
        <v>58.320905923344966</v>
      </c>
      <c r="P38" s="195">
        <f t="shared" si="4"/>
        <v>2.9094076655034939E-2</v>
      </c>
      <c r="Q38" s="195">
        <f t="shared" si="5"/>
        <v>9.9999999999941025E-2</v>
      </c>
    </row>
    <row r="39" spans="1:17">
      <c r="A39" s="34" t="s">
        <v>81</v>
      </c>
      <c r="B39" s="194">
        <f>PPCL_NG!I39+PPCL_Spot!I39+GT_NG!I39+GT_Spot!I39+Bawana_NG!I39+Bawana_RLNG!I39+Bawana_Spot!I39</f>
        <v>112.07</v>
      </c>
      <c r="C39" s="194">
        <f>PPCL_NG!P39+PPCL_Spot!P39+GT_NG!P39+GT_Spot!P39+Bawana_NG!P39+Bawana_RLNG!P39+Bawana_Spot!P39</f>
        <v>111.89634146341464</v>
      </c>
      <c r="D39" s="195">
        <f t="shared" si="0"/>
        <v>0.17365853658535002</v>
      </c>
      <c r="E39" s="194">
        <f>PPCL_NG!J39+PPCL_Spot!J39+GT_NG!J39+GT_Spot!J39+Bawana_NG!J39+Bawana_RLNG!J39+Bawana_Spot!J39</f>
        <v>114</v>
      </c>
      <c r="F39" s="194">
        <f>PPCL_NG!Q39+PPCL_Spot!Q39+GT_NG!Q39+GT_Spot!Q39+Bawana_NG!Q39+Bawana_RLNG!Q39+Bawana_Spot!Q39</f>
        <v>113.91080139372825</v>
      </c>
      <c r="G39" s="195">
        <f t="shared" si="1"/>
        <v>8.9198606271750691E-2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5.8400000000000007</v>
      </c>
      <c r="J39" s="195">
        <f t="shared" si="2"/>
        <v>0</v>
      </c>
      <c r="K39" s="194">
        <f>PPCL_NG!L39+PPCL_Spot!L39+GT_NG!L39+GT_Spot!L39+Bawana_NG!L39+Bawana_RLNG!L39+Bawana_Spot!L39</f>
        <v>20.49</v>
      </c>
      <c r="L39" s="194">
        <f>PPCL_NG!S39+PPCL_Spot!S39+GT_NG!S39+GT_Spot!S39+Bawana_NG!S39+Bawana_RLNG!S39+Bawana_Spot!S39</f>
        <v>20.469233449477358</v>
      </c>
      <c r="M39" s="195">
        <f t="shared" si="3"/>
        <v>2.076655052264087E-2</v>
      </c>
      <c r="N39" s="194">
        <f>PPCL_NG!M39+PPCL_Spot!M39+GT_NG!M39+GT_Spot!M39+Bawana_NG!M39+Bawana_RLNG!M39+Bawana_Spot!M39</f>
        <v>58.35</v>
      </c>
      <c r="O39" s="194">
        <f>PPCL_NG!T39+PPCL_Spot!T39+GT_NG!T39+GT_Spot!T39+Bawana_NG!T39+Bawana_RLNG!T39+Bawana_Spot!T39</f>
        <v>58.233623693379798</v>
      </c>
      <c r="P39" s="195">
        <f t="shared" si="4"/>
        <v>0.11637630662020371</v>
      </c>
      <c r="Q39" s="195">
        <f t="shared" si="5"/>
        <v>0.39999999999994529</v>
      </c>
    </row>
    <row r="40" spans="1:17">
      <c r="A40" s="34" t="s">
        <v>82</v>
      </c>
      <c r="B40" s="194">
        <f>PPCL_NG!I40+PPCL_Spot!I40+GT_NG!I40+GT_Spot!I40+Bawana_NG!I40+Bawana_RLNG!I40+Bawana_Spot!I40</f>
        <v>112.07</v>
      </c>
      <c r="C40" s="194">
        <f>PPCL_NG!P40+PPCL_Spot!P40+GT_NG!P40+GT_Spot!P40+Bawana_NG!P40+Bawana_RLNG!P40+Bawana_Spot!P40</f>
        <v>111.89634146341464</v>
      </c>
      <c r="D40" s="195">
        <f t="shared" si="0"/>
        <v>0.17365853658535002</v>
      </c>
      <c r="E40" s="194">
        <f>PPCL_NG!J40+PPCL_Spot!J40+GT_NG!J40+GT_Spot!J40+Bawana_NG!J40+Bawana_RLNG!J40+Bawana_Spot!J40</f>
        <v>114</v>
      </c>
      <c r="F40" s="194">
        <f>PPCL_NG!Q40+PPCL_Spot!Q40+GT_NG!Q40+GT_Spot!Q40+Bawana_NG!Q40+Bawana_RLNG!Q40+Bawana_Spot!Q40</f>
        <v>113.91080139372825</v>
      </c>
      <c r="G40" s="195">
        <f t="shared" si="1"/>
        <v>8.9198606271750691E-2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5.8400000000000007</v>
      </c>
      <c r="J40" s="195">
        <f t="shared" si="2"/>
        <v>0</v>
      </c>
      <c r="K40" s="194">
        <f>PPCL_NG!L40+PPCL_Spot!L40+GT_NG!L40+GT_Spot!L40+Bawana_NG!L40+Bawana_RLNG!L40+Bawana_Spot!L40</f>
        <v>20.49</v>
      </c>
      <c r="L40" s="194">
        <f>PPCL_NG!S40+PPCL_Spot!S40+GT_NG!S40+GT_Spot!S40+Bawana_NG!S40+Bawana_RLNG!S40+Bawana_Spot!S40</f>
        <v>20.469233449477358</v>
      </c>
      <c r="M40" s="195">
        <f t="shared" si="3"/>
        <v>2.076655052264087E-2</v>
      </c>
      <c r="N40" s="194">
        <f>PPCL_NG!M40+PPCL_Spot!M40+GT_NG!M40+GT_Spot!M40+Bawana_NG!M40+Bawana_RLNG!M40+Bawana_Spot!M40</f>
        <v>58.35</v>
      </c>
      <c r="O40" s="194">
        <f>PPCL_NG!T40+PPCL_Spot!T40+GT_NG!T40+GT_Spot!T40+Bawana_NG!T40+Bawana_RLNG!T40+Bawana_Spot!T40</f>
        <v>58.233623693379798</v>
      </c>
      <c r="P40" s="195">
        <f t="shared" si="4"/>
        <v>0.11637630662020371</v>
      </c>
      <c r="Q40" s="195">
        <f t="shared" si="5"/>
        <v>0.39999999999994529</v>
      </c>
    </row>
    <row r="41" spans="1:17">
      <c r="A41" s="34" t="s">
        <v>83</v>
      </c>
      <c r="B41" s="194">
        <f>PPCL_NG!I41+PPCL_Spot!I41+GT_NG!I41+GT_Spot!I41+Bawana_NG!I41+Bawana_RLNG!I41+Bawana_Spot!I41</f>
        <v>112.07</v>
      </c>
      <c r="C41" s="194">
        <f>PPCL_NG!P41+PPCL_Spot!P41+GT_NG!P41+GT_Spot!P41+Bawana_NG!P41+Bawana_RLNG!P41+Bawana_Spot!P41</f>
        <v>111.89634146341464</v>
      </c>
      <c r="D41" s="195">
        <f t="shared" si="0"/>
        <v>0.17365853658535002</v>
      </c>
      <c r="E41" s="194">
        <f>PPCL_NG!J41+PPCL_Spot!J41+GT_NG!J41+GT_Spot!J41+Bawana_NG!J41+Bawana_RLNG!J41+Bawana_Spot!J41</f>
        <v>114</v>
      </c>
      <c r="F41" s="194">
        <f>PPCL_NG!Q41+PPCL_Spot!Q41+GT_NG!Q41+GT_Spot!Q41+Bawana_NG!Q41+Bawana_RLNG!Q41+Bawana_Spot!Q41</f>
        <v>113.91080139372825</v>
      </c>
      <c r="G41" s="195">
        <f t="shared" si="1"/>
        <v>8.9198606271750691E-2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5.8400000000000007</v>
      </c>
      <c r="J41" s="195">
        <f t="shared" si="2"/>
        <v>0</v>
      </c>
      <c r="K41" s="194">
        <f>PPCL_NG!L41+PPCL_Spot!L41+GT_NG!L41+GT_Spot!L41+Bawana_NG!L41+Bawana_RLNG!L41+Bawana_Spot!L41</f>
        <v>20.49</v>
      </c>
      <c r="L41" s="194">
        <f>PPCL_NG!S41+PPCL_Spot!S41+GT_NG!S41+GT_Spot!S41+Bawana_NG!S41+Bawana_RLNG!S41+Bawana_Spot!S41</f>
        <v>20.469233449477358</v>
      </c>
      <c r="M41" s="195">
        <f t="shared" si="3"/>
        <v>2.076655052264087E-2</v>
      </c>
      <c r="N41" s="194">
        <f>PPCL_NG!M41+PPCL_Spot!M41+GT_NG!M41+GT_Spot!M41+Bawana_NG!M41+Bawana_RLNG!M41+Bawana_Spot!M41</f>
        <v>58.35</v>
      </c>
      <c r="O41" s="194">
        <f>PPCL_NG!T41+PPCL_Spot!T41+GT_NG!T41+GT_Spot!T41+Bawana_NG!T41+Bawana_RLNG!T41+Bawana_Spot!T41</f>
        <v>58.233623693379798</v>
      </c>
      <c r="P41" s="195">
        <f t="shared" si="4"/>
        <v>0.11637630662020371</v>
      </c>
      <c r="Q41" s="195">
        <f t="shared" si="5"/>
        <v>0.39999999999994529</v>
      </c>
    </row>
    <row r="42" spans="1:17">
      <c r="A42" s="34" t="s">
        <v>84</v>
      </c>
      <c r="B42" s="194">
        <f>PPCL_NG!I42+PPCL_Spot!I42+GT_NG!I42+GT_Spot!I42+Bawana_NG!I42+Bawana_RLNG!I42+Bawana_Spot!I42</f>
        <v>112.07</v>
      </c>
      <c r="C42" s="194">
        <f>PPCL_NG!P42+PPCL_Spot!P42+GT_NG!P42+GT_Spot!P42+Bawana_NG!P42+Bawana_RLNG!P42+Bawana_Spot!P42</f>
        <v>111.89634146341464</v>
      </c>
      <c r="D42" s="195">
        <f t="shared" si="0"/>
        <v>0.17365853658535002</v>
      </c>
      <c r="E42" s="194">
        <f>PPCL_NG!J42+PPCL_Spot!J42+GT_NG!J42+GT_Spot!J42+Bawana_NG!J42+Bawana_RLNG!J42+Bawana_Spot!J42</f>
        <v>114</v>
      </c>
      <c r="F42" s="194">
        <f>PPCL_NG!Q42+PPCL_Spot!Q42+GT_NG!Q42+GT_Spot!Q42+Bawana_NG!Q42+Bawana_RLNG!Q42+Bawana_Spot!Q42</f>
        <v>113.91080139372825</v>
      </c>
      <c r="G42" s="195">
        <f t="shared" si="1"/>
        <v>8.9198606271750691E-2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5.8400000000000007</v>
      </c>
      <c r="J42" s="195">
        <f t="shared" si="2"/>
        <v>0</v>
      </c>
      <c r="K42" s="194">
        <f>PPCL_NG!L42+PPCL_Spot!L42+GT_NG!L42+GT_Spot!L42+Bawana_NG!L42+Bawana_RLNG!L42+Bawana_Spot!L42</f>
        <v>20.49</v>
      </c>
      <c r="L42" s="194">
        <f>PPCL_NG!S42+PPCL_Spot!S42+GT_NG!S42+GT_Spot!S42+Bawana_NG!S42+Bawana_RLNG!S42+Bawana_Spot!S42</f>
        <v>20.469233449477358</v>
      </c>
      <c r="M42" s="195">
        <f t="shared" si="3"/>
        <v>2.076655052264087E-2</v>
      </c>
      <c r="N42" s="194">
        <f>PPCL_NG!M42+PPCL_Spot!M42+GT_NG!M42+GT_Spot!M42+Bawana_NG!M42+Bawana_RLNG!M42+Bawana_Spot!M42</f>
        <v>58.35</v>
      </c>
      <c r="O42" s="194">
        <f>PPCL_NG!T42+PPCL_Spot!T42+GT_NG!T42+GT_Spot!T42+Bawana_NG!T42+Bawana_RLNG!T42+Bawana_Spot!T42</f>
        <v>58.233623693379798</v>
      </c>
      <c r="P42" s="195">
        <f t="shared" si="4"/>
        <v>0.11637630662020371</v>
      </c>
      <c r="Q42" s="195">
        <f t="shared" si="5"/>
        <v>0.39999999999994529</v>
      </c>
    </row>
    <row r="43" spans="1:17">
      <c r="A43" s="34" t="s">
        <v>85</v>
      </c>
      <c r="B43" s="194">
        <f>PPCL_NG!I43+PPCL_Spot!I43+GT_NG!I43+GT_Spot!I43+Bawana_NG!I43+Bawana_RLNG!I43+Bawana_Spot!I43</f>
        <v>112.07</v>
      </c>
      <c r="C43" s="194">
        <f>PPCL_NG!P43+PPCL_Spot!P43+GT_NG!P43+GT_Spot!P43+Bawana_NG!P43+Bawana_RLNG!P43+Bawana_Spot!P43</f>
        <v>111.88564056297368</v>
      </c>
      <c r="D43" s="195">
        <f t="shared" si="0"/>
        <v>0.18435943702631619</v>
      </c>
      <c r="E43" s="194">
        <f>PPCL_NG!J43+PPCL_Spot!J43+GT_NG!J43+GT_Spot!J43+Bawana_NG!J43+Bawana_RLNG!J43+Bawana_Spot!J43</f>
        <v>113.57</v>
      </c>
      <c r="F43" s="194">
        <f>PPCL_NG!Q43+PPCL_Spot!Q43+GT_NG!Q43+GT_Spot!Q43+Bawana_NG!Q43+Bawana_RLNG!Q43+Bawana_Spot!Q43</f>
        <v>113.48166726813427</v>
      </c>
      <c r="G43" s="195">
        <f t="shared" si="1"/>
        <v>8.8332731865719438E-2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5.8400000000000007</v>
      </c>
      <c r="J43" s="195">
        <f t="shared" si="2"/>
        <v>0</v>
      </c>
      <c r="K43" s="194">
        <f>PPCL_NG!L43+PPCL_Spot!L43+GT_NG!L43+GT_Spot!L43+Bawana_NG!L43+Bawana_RLNG!L43+Bawana_Spot!L43</f>
        <v>20.49</v>
      </c>
      <c r="L43" s="194">
        <f>PPCL_NG!S43+PPCL_Spot!S43+GT_NG!S43+GT_Spot!S43+Bawana_NG!S43+Bawana_RLNG!S43+Bawana_Spot!S43</f>
        <v>20.467953807289792</v>
      </c>
      <c r="M43" s="195">
        <f t="shared" si="3"/>
        <v>2.2046192710206469E-2</v>
      </c>
      <c r="N43" s="194">
        <f>PPCL_NG!M43+PPCL_Spot!M43+GT_NG!M43+GT_Spot!M43+Bawana_NG!M43+Bawana_RLNG!M43+Bawana_Spot!M43</f>
        <v>57.79</v>
      </c>
      <c r="O43" s="194">
        <f>PPCL_NG!T43+PPCL_Spot!T43+GT_NG!T43+GT_Spot!T43+Bawana_NG!T43+Bawana_RLNG!T43+Bawana_Spot!T43</f>
        <v>57.674738361602316</v>
      </c>
      <c r="P43" s="195">
        <f t="shared" si="4"/>
        <v>0.11526163839768344</v>
      </c>
      <c r="Q43" s="195">
        <f t="shared" si="5"/>
        <v>0.40999999999992554</v>
      </c>
    </row>
    <row r="44" spans="1:17">
      <c r="A44" s="34" t="s">
        <v>86</v>
      </c>
      <c r="B44" s="194">
        <f>PPCL_NG!I44+PPCL_Spot!I44+GT_NG!I44+GT_Spot!I44+Bawana_NG!I44+Bawana_RLNG!I44+Bawana_Spot!I44</f>
        <v>112.07</v>
      </c>
      <c r="C44" s="194">
        <f>PPCL_NG!P44+PPCL_Spot!P44+GT_NG!P44+GT_Spot!P44+Bawana_NG!P44+Bawana_RLNG!P44+Bawana_Spot!P44</f>
        <v>111.88564056297368</v>
      </c>
      <c r="D44" s="195">
        <f t="shared" si="0"/>
        <v>0.18435943702631619</v>
      </c>
      <c r="E44" s="194">
        <f>PPCL_NG!J44+PPCL_Spot!J44+GT_NG!J44+GT_Spot!J44+Bawana_NG!J44+Bawana_RLNG!J44+Bawana_Spot!J44</f>
        <v>113.57</v>
      </c>
      <c r="F44" s="194">
        <f>PPCL_NG!Q44+PPCL_Spot!Q44+GT_NG!Q44+GT_Spot!Q44+Bawana_NG!Q44+Bawana_RLNG!Q44+Bawana_Spot!Q44</f>
        <v>113.48166726813427</v>
      </c>
      <c r="G44" s="195">
        <f t="shared" si="1"/>
        <v>8.8332731865719438E-2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5.8400000000000007</v>
      </c>
      <c r="J44" s="195">
        <f t="shared" si="2"/>
        <v>0</v>
      </c>
      <c r="K44" s="194">
        <f>PPCL_NG!L44+PPCL_Spot!L44+GT_NG!L44+GT_Spot!L44+Bawana_NG!L44+Bawana_RLNG!L44+Bawana_Spot!L44</f>
        <v>20.49</v>
      </c>
      <c r="L44" s="194">
        <f>PPCL_NG!S44+PPCL_Spot!S44+GT_NG!S44+GT_Spot!S44+Bawana_NG!S44+Bawana_RLNG!S44+Bawana_Spot!S44</f>
        <v>20.467953807289792</v>
      </c>
      <c r="M44" s="195">
        <f t="shared" si="3"/>
        <v>2.2046192710206469E-2</v>
      </c>
      <c r="N44" s="194">
        <f>PPCL_NG!M44+PPCL_Spot!M44+GT_NG!M44+GT_Spot!M44+Bawana_NG!M44+Bawana_RLNG!M44+Bawana_Spot!M44</f>
        <v>57.79</v>
      </c>
      <c r="O44" s="194">
        <f>PPCL_NG!T44+PPCL_Spot!T44+GT_NG!T44+GT_Spot!T44+Bawana_NG!T44+Bawana_RLNG!T44+Bawana_Spot!T44</f>
        <v>57.674738361602316</v>
      </c>
      <c r="P44" s="195">
        <f t="shared" si="4"/>
        <v>0.11526163839768344</v>
      </c>
      <c r="Q44" s="195">
        <f t="shared" si="5"/>
        <v>0.40999999999992554</v>
      </c>
    </row>
    <row r="45" spans="1:17">
      <c r="A45" s="34" t="s">
        <v>87</v>
      </c>
      <c r="B45" s="194">
        <f>PPCL_NG!I45+PPCL_Spot!I45+GT_NG!I45+GT_Spot!I45+Bawana_NG!I45+Bawana_RLNG!I45+Bawana_Spot!I45</f>
        <v>112.07</v>
      </c>
      <c r="C45" s="194">
        <f>PPCL_NG!P45+PPCL_Spot!P45+GT_NG!P45+GT_Spot!P45+Bawana_NG!P45+Bawana_RLNG!P45+Bawana_Spot!P45</f>
        <v>111.88564056297368</v>
      </c>
      <c r="D45" s="195">
        <f t="shared" si="0"/>
        <v>0.18435943702631619</v>
      </c>
      <c r="E45" s="194">
        <f>PPCL_NG!J45+PPCL_Spot!J45+GT_NG!J45+GT_Spot!J45+Bawana_NG!J45+Bawana_RLNG!J45+Bawana_Spot!J45</f>
        <v>113.57</v>
      </c>
      <c r="F45" s="194">
        <f>PPCL_NG!Q45+PPCL_Spot!Q45+GT_NG!Q45+GT_Spot!Q45+Bawana_NG!Q45+Bawana_RLNG!Q45+Bawana_Spot!Q45</f>
        <v>113.48166726813427</v>
      </c>
      <c r="G45" s="195">
        <f t="shared" si="1"/>
        <v>8.8332731865719438E-2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5.8400000000000007</v>
      </c>
      <c r="J45" s="195">
        <f t="shared" si="2"/>
        <v>0</v>
      </c>
      <c r="K45" s="194">
        <f>PPCL_NG!L45+PPCL_Spot!L45+GT_NG!L45+GT_Spot!L45+Bawana_NG!L45+Bawana_RLNG!L45+Bawana_Spot!L45</f>
        <v>20.49</v>
      </c>
      <c r="L45" s="194">
        <f>PPCL_NG!S45+PPCL_Spot!S45+GT_NG!S45+GT_Spot!S45+Bawana_NG!S45+Bawana_RLNG!S45+Bawana_Spot!S45</f>
        <v>20.467953807289792</v>
      </c>
      <c r="M45" s="195">
        <f t="shared" si="3"/>
        <v>2.2046192710206469E-2</v>
      </c>
      <c r="N45" s="194">
        <f>PPCL_NG!M45+PPCL_Spot!M45+GT_NG!M45+GT_Spot!M45+Bawana_NG!M45+Bawana_RLNG!M45+Bawana_Spot!M45</f>
        <v>57.79</v>
      </c>
      <c r="O45" s="194">
        <f>PPCL_NG!T45+PPCL_Spot!T45+GT_NG!T45+GT_Spot!T45+Bawana_NG!T45+Bawana_RLNG!T45+Bawana_Spot!T45</f>
        <v>57.674738361602316</v>
      </c>
      <c r="P45" s="195">
        <f t="shared" si="4"/>
        <v>0.11526163839768344</v>
      </c>
      <c r="Q45" s="195">
        <f t="shared" si="5"/>
        <v>0.40999999999992554</v>
      </c>
    </row>
    <row r="46" spans="1:17">
      <c r="A46" s="34" t="s">
        <v>88</v>
      </c>
      <c r="B46" s="194">
        <f>PPCL_NG!I46+PPCL_Spot!I46+GT_NG!I46+GT_Spot!I46+Bawana_NG!I46+Bawana_RLNG!I46+Bawana_Spot!I46</f>
        <v>112.07</v>
      </c>
      <c r="C46" s="194">
        <f>PPCL_NG!P46+PPCL_Spot!P46+GT_NG!P46+GT_Spot!P46+Bawana_NG!P46+Bawana_RLNG!P46+Bawana_Spot!P46</f>
        <v>111.88564056297368</v>
      </c>
      <c r="D46" s="195">
        <f t="shared" si="0"/>
        <v>0.18435943702631619</v>
      </c>
      <c r="E46" s="194">
        <f>PPCL_NG!J46+PPCL_Spot!J46+GT_NG!J46+GT_Spot!J46+Bawana_NG!J46+Bawana_RLNG!J46+Bawana_Spot!J46</f>
        <v>113.57</v>
      </c>
      <c r="F46" s="194">
        <f>PPCL_NG!Q46+PPCL_Spot!Q46+GT_NG!Q46+GT_Spot!Q46+Bawana_NG!Q46+Bawana_RLNG!Q46+Bawana_Spot!Q46</f>
        <v>113.48166726813427</v>
      </c>
      <c r="G46" s="195">
        <f t="shared" si="1"/>
        <v>8.8332731865719438E-2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5.8400000000000007</v>
      </c>
      <c r="J46" s="195">
        <f t="shared" si="2"/>
        <v>0</v>
      </c>
      <c r="K46" s="194">
        <f>PPCL_NG!L46+PPCL_Spot!L46+GT_NG!L46+GT_Spot!L46+Bawana_NG!L46+Bawana_RLNG!L46+Bawana_Spot!L46</f>
        <v>20.49</v>
      </c>
      <c r="L46" s="194">
        <f>PPCL_NG!S46+PPCL_Spot!S46+GT_NG!S46+GT_Spot!S46+Bawana_NG!S46+Bawana_RLNG!S46+Bawana_Spot!S46</f>
        <v>20.467953807289792</v>
      </c>
      <c r="M46" s="195">
        <f t="shared" si="3"/>
        <v>2.2046192710206469E-2</v>
      </c>
      <c r="N46" s="194">
        <f>PPCL_NG!M46+PPCL_Spot!M46+GT_NG!M46+GT_Spot!M46+Bawana_NG!M46+Bawana_RLNG!M46+Bawana_Spot!M46</f>
        <v>57.79</v>
      </c>
      <c r="O46" s="194">
        <f>PPCL_NG!T46+PPCL_Spot!T46+GT_NG!T46+GT_Spot!T46+Bawana_NG!T46+Bawana_RLNG!T46+Bawana_Spot!T46</f>
        <v>57.674738361602316</v>
      </c>
      <c r="P46" s="195">
        <f t="shared" si="4"/>
        <v>0.11526163839768344</v>
      </c>
      <c r="Q46" s="195">
        <f t="shared" si="5"/>
        <v>0.40999999999992554</v>
      </c>
    </row>
    <row r="47" spans="1:17">
      <c r="A47" s="34" t="s">
        <v>89</v>
      </c>
      <c r="B47" s="194">
        <f>PPCL_NG!I47+PPCL_Spot!I47+GT_NG!I47+GT_Spot!I47+Bawana_NG!I47+Bawana_RLNG!I47+Bawana_Spot!I47</f>
        <v>112.07</v>
      </c>
      <c r="C47" s="194">
        <f>PPCL_NG!P47+PPCL_Spot!P47+GT_NG!P47+GT_Spot!P47+Bawana_NG!P47+Bawana_RLNG!P47+Bawana_Spot!P47</f>
        <v>111.88186817138117</v>
      </c>
      <c r="D47" s="195">
        <f t="shared" si="0"/>
        <v>0.18813182861882183</v>
      </c>
      <c r="E47" s="194">
        <f>PPCL_NG!J47+PPCL_Spot!J47+GT_NG!J47+GT_Spot!J47+Bawana_NG!J47+Bawana_RLNG!J47+Bawana_Spot!J47</f>
        <v>95.57</v>
      </c>
      <c r="F47" s="194">
        <f>PPCL_NG!Q47+PPCL_Spot!Q47+GT_NG!Q47+GT_Spot!Q47+Bawana_NG!Q47+Bawana_RLNG!Q47+Bawana_Spot!Q47</f>
        <v>95.478273971410147</v>
      </c>
      <c r="G47" s="195">
        <f t="shared" si="1"/>
        <v>9.1726028589846464E-2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5.8397788297670896</v>
      </c>
      <c r="J47" s="195">
        <f t="shared" si="2"/>
        <v>2.2117023291023941E-4</v>
      </c>
      <c r="K47" s="194">
        <f>PPCL_NG!L47+PPCL_Spot!L47+GT_NG!L47+GT_Spot!L47+Bawana_NG!L47+Bawana_RLNG!L47+Bawana_Spot!L47</f>
        <v>20.49</v>
      </c>
      <c r="L47" s="194">
        <f>PPCL_NG!S47+PPCL_Spot!S47+GT_NG!S47+GT_Spot!S47+Bawana_NG!S47+Bawana_RLNG!S47+Bawana_Spot!S47</f>
        <v>20.467234246600526</v>
      </c>
      <c r="M47" s="195">
        <f t="shared" si="3"/>
        <v>2.2765753399472288E-2</v>
      </c>
      <c r="N47" s="194">
        <f>PPCL_NG!M47+PPCL_Spot!M47+GT_NG!M47+GT_Spot!M47+Bawana_NG!M47+Bawana_RLNG!M47+Bawana_Spot!M47</f>
        <v>57.79</v>
      </c>
      <c r="O47" s="194">
        <f>PPCL_NG!T47+PPCL_Spot!T47+GT_NG!T47+GT_Spot!T47+Bawana_NG!T47+Bawana_RLNG!T47+Bawana_Spot!T47</f>
        <v>57.672844780841089</v>
      </c>
      <c r="P47" s="195">
        <f t="shared" si="4"/>
        <v>0.11715521915891003</v>
      </c>
      <c r="Q47" s="195">
        <f t="shared" si="5"/>
        <v>0.41999999999996085</v>
      </c>
    </row>
    <row r="48" spans="1:17">
      <c r="A48" s="34" t="s">
        <v>90</v>
      </c>
      <c r="B48" s="194">
        <f>PPCL_NG!I48+PPCL_Spot!I48+GT_NG!I48+GT_Spot!I48+Bawana_NG!I48+Bawana_RLNG!I48+Bawana_Spot!I48</f>
        <v>112.07</v>
      </c>
      <c r="C48" s="194">
        <f>PPCL_NG!P48+PPCL_Spot!P48+GT_NG!P48+GT_Spot!P48+Bawana_NG!P48+Bawana_RLNG!P48+Bawana_Spot!P48</f>
        <v>111.88186817138117</v>
      </c>
      <c r="D48" s="195">
        <f t="shared" si="0"/>
        <v>0.18813182861882183</v>
      </c>
      <c r="E48" s="194">
        <f>PPCL_NG!J48+PPCL_Spot!J48+GT_NG!J48+GT_Spot!J48+Bawana_NG!J48+Bawana_RLNG!J48+Bawana_Spot!J48</f>
        <v>95.57</v>
      </c>
      <c r="F48" s="194">
        <f>PPCL_NG!Q48+PPCL_Spot!Q48+GT_NG!Q48+GT_Spot!Q48+Bawana_NG!Q48+Bawana_RLNG!Q48+Bawana_Spot!Q48</f>
        <v>95.478273971410147</v>
      </c>
      <c r="G48" s="195">
        <f t="shared" si="1"/>
        <v>9.1726028589846464E-2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5.8397788297670896</v>
      </c>
      <c r="J48" s="195">
        <f t="shared" si="2"/>
        <v>2.2117023291023941E-4</v>
      </c>
      <c r="K48" s="194">
        <f>PPCL_NG!L48+PPCL_Spot!L48+GT_NG!L48+GT_Spot!L48+Bawana_NG!L48+Bawana_RLNG!L48+Bawana_Spot!L48</f>
        <v>20.49</v>
      </c>
      <c r="L48" s="194">
        <f>PPCL_NG!S48+PPCL_Spot!S48+GT_NG!S48+GT_Spot!S48+Bawana_NG!S48+Bawana_RLNG!S48+Bawana_Spot!S48</f>
        <v>20.467234246600526</v>
      </c>
      <c r="M48" s="195">
        <f t="shared" si="3"/>
        <v>2.2765753399472288E-2</v>
      </c>
      <c r="N48" s="194">
        <f>PPCL_NG!M48+PPCL_Spot!M48+GT_NG!M48+GT_Spot!M48+Bawana_NG!M48+Bawana_RLNG!M48+Bawana_Spot!M48</f>
        <v>57.79</v>
      </c>
      <c r="O48" s="194">
        <f>PPCL_NG!T48+PPCL_Spot!T48+GT_NG!T48+GT_Spot!T48+Bawana_NG!T48+Bawana_RLNG!T48+Bawana_Spot!T48</f>
        <v>57.672844780841089</v>
      </c>
      <c r="P48" s="195">
        <f t="shared" si="4"/>
        <v>0.11715521915891003</v>
      </c>
      <c r="Q48" s="195">
        <f t="shared" si="5"/>
        <v>0.41999999999996085</v>
      </c>
    </row>
    <row r="49" spans="1:17">
      <c r="A49" s="34" t="s">
        <v>91</v>
      </c>
      <c r="B49" s="194">
        <f>PPCL_NG!I49+PPCL_Spot!I49+GT_NG!I49+GT_Spot!I49+Bawana_NG!I49+Bawana_RLNG!I49+Bawana_Spot!I49</f>
        <v>112.07</v>
      </c>
      <c r="C49" s="194">
        <f>PPCL_NG!P49+PPCL_Spot!P49+GT_NG!P49+GT_Spot!P49+Bawana_NG!P49+Bawana_RLNG!P49+Bawana_Spot!P49</f>
        <v>111.88164096449947</v>
      </c>
      <c r="D49" s="195">
        <f t="shared" si="0"/>
        <v>0.18835903550052535</v>
      </c>
      <c r="E49" s="194">
        <f>PPCL_NG!J49+PPCL_Spot!J49+GT_NG!J49+GT_Spot!J49+Bawana_NG!J49+Bawana_RLNG!J49+Bawana_Spot!J49</f>
        <v>80.569999999999993</v>
      </c>
      <c r="F49" s="194">
        <f>PPCL_NG!Q49+PPCL_Spot!Q49+GT_NG!Q49+GT_Spot!Q49+Bawana_NG!Q49+Bawana_RLNG!Q49+Bawana_Spot!Q49</f>
        <v>80.478671885680924</v>
      </c>
      <c r="G49" s="195">
        <f t="shared" si="1"/>
        <v>9.1328114319068732E-2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5.8397655089339491</v>
      </c>
      <c r="J49" s="195">
        <f t="shared" si="2"/>
        <v>2.344910660507793E-4</v>
      </c>
      <c r="K49" s="194">
        <f>PPCL_NG!L49+PPCL_Spot!L49+GT_NG!L49+GT_Spot!L49+Bawana_NG!L49+Bawana_RLNG!L49+Bawana_Spot!L49</f>
        <v>20.49</v>
      </c>
      <c r="L49" s="194">
        <f>PPCL_NG!S49+PPCL_Spot!S49+GT_NG!S49+GT_Spot!S49+Bawana_NG!S49+Bawana_RLNG!S49+Bawana_Spot!S49</f>
        <v>20.467190908273526</v>
      </c>
      <c r="M49" s="195">
        <f t="shared" si="3"/>
        <v>2.2809091726472275E-2</v>
      </c>
      <c r="N49" s="194">
        <f>PPCL_NG!M49+PPCL_Spot!M49+GT_NG!M49+GT_Spot!M49+Bawana_NG!M49+Bawana_RLNG!M49+Bawana_Spot!M49</f>
        <v>57.79</v>
      </c>
      <c r="O49" s="194">
        <f>PPCL_NG!T49+PPCL_Spot!T49+GT_NG!T49+GT_Spot!T49+Bawana_NG!T49+Bawana_RLNG!T49+Bawana_Spot!T49</f>
        <v>57.672730732612145</v>
      </c>
      <c r="P49" s="195">
        <f t="shared" si="4"/>
        <v>0.11726926738785437</v>
      </c>
      <c r="Q49" s="195">
        <f t="shared" si="5"/>
        <v>0.41999999999997151</v>
      </c>
    </row>
    <row r="50" spans="1:17">
      <c r="A50" s="34" t="s">
        <v>92</v>
      </c>
      <c r="B50" s="194">
        <f>PPCL_NG!I50+PPCL_Spot!I50+GT_NG!I50+GT_Spot!I50+Bawana_NG!I50+Bawana_RLNG!I50+Bawana_Spot!I50</f>
        <v>112.07</v>
      </c>
      <c r="C50" s="194">
        <f>PPCL_NG!P50+PPCL_Spot!P50+GT_NG!P50+GT_Spot!P50+Bawana_NG!P50+Bawana_RLNG!P50+Bawana_Spot!P50</f>
        <v>111.75124038709059</v>
      </c>
      <c r="D50" s="195">
        <f t="shared" si="0"/>
        <v>0.31875961290940324</v>
      </c>
      <c r="E50" s="194">
        <f>PPCL_NG!J50+PPCL_Spot!J50+GT_NG!J50+GT_Spot!J50+Bawana_NG!J50+Bawana_RLNG!J50+Bawana_Spot!J50</f>
        <v>80.569999999999993</v>
      </c>
      <c r="F50" s="194">
        <f>PPCL_NG!Q50+PPCL_Spot!Q50+GT_NG!Q50+GT_Spot!Q50+Bawana_NG!Q50+Bawana_RLNG!Q50+Bawana_Spot!Q50</f>
        <v>80.416192636312459</v>
      </c>
      <c r="G50" s="195">
        <f t="shared" si="1"/>
        <v>0.15380736368753389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5.8397655089339491</v>
      </c>
      <c r="J50" s="195">
        <f t="shared" si="2"/>
        <v>2.344910660507793E-4</v>
      </c>
      <c r="K50" s="194">
        <f>PPCL_NG!L50+PPCL_Spot!L50+GT_NG!L50+GT_Spot!L50+Bawana_NG!L50+Bawana_RLNG!L50+Bawana_Spot!L50</f>
        <v>20.49</v>
      </c>
      <c r="L50" s="194">
        <f>PPCL_NG!S50+PPCL_Spot!S50+GT_NG!S50+GT_Spot!S50+Bawana_NG!S50+Bawana_RLNG!S50+Bawana_Spot!S50</f>
        <v>20.45159725977118</v>
      </c>
      <c r="M50" s="195">
        <f t="shared" si="3"/>
        <v>3.8402740228818288E-2</v>
      </c>
      <c r="N50" s="194">
        <f>PPCL_NG!M50+PPCL_Spot!M50+GT_NG!M50+GT_Spot!M50+Bawana_NG!M50+Bawana_RLNG!M50+Bawana_Spot!M50</f>
        <v>57.79</v>
      </c>
      <c r="O50" s="194">
        <f>PPCL_NG!T50+PPCL_Spot!T50+GT_NG!T50+GT_Spot!T50+Bawana_NG!T50+Bawana_RLNG!T50+Bawana_Spot!T50</f>
        <v>57.591204207891828</v>
      </c>
      <c r="P50" s="195">
        <f t="shared" si="4"/>
        <v>0.19879579210817155</v>
      </c>
      <c r="Q50" s="195">
        <f t="shared" si="5"/>
        <v>0.70999999999997776</v>
      </c>
    </row>
    <row r="51" spans="1:17">
      <c r="A51" s="34" t="s">
        <v>93</v>
      </c>
      <c r="B51" s="194">
        <f>PPCL_NG!I51+PPCL_Spot!I51+GT_NG!I51+GT_Spot!I51+Bawana_NG!I51+Bawana_RLNG!I51+Bawana_Spot!I51</f>
        <v>112.07</v>
      </c>
      <c r="C51" s="194">
        <f>PPCL_NG!P51+PPCL_Spot!P51+GT_NG!P51+GT_Spot!P51+Bawana_NG!P51+Bawana_RLNG!P51+Bawana_Spot!P51</f>
        <v>111.75094737621336</v>
      </c>
      <c r="D51" s="195">
        <f t="shared" si="0"/>
        <v>0.31905262378663224</v>
      </c>
      <c r="E51" s="194">
        <f>PPCL_NG!J51+PPCL_Spot!J51+GT_NG!J51+GT_Spot!J51+Bawana_NG!J51+Bawana_RLNG!J51+Bawana_Spot!J51</f>
        <v>63.57</v>
      </c>
      <c r="F51" s="194">
        <f>PPCL_NG!Q51+PPCL_Spot!Q51+GT_NG!Q51+GT_Spot!Q51+Bawana_NG!Q51+Bawana_RLNG!Q51+Bawana_Spot!Q51</f>
        <v>63.416705795107106</v>
      </c>
      <c r="G51" s="195">
        <f t="shared" si="1"/>
        <v>0.15329420489289447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5.8397483301012709</v>
      </c>
      <c r="J51" s="195">
        <f t="shared" si="2"/>
        <v>2.5166989872893453E-4</v>
      </c>
      <c r="K51" s="194">
        <f>PPCL_NG!L51+PPCL_Spot!L51+GT_NG!L51+GT_Spot!L51+Bawana_NG!L51+Bawana_RLNG!L51+Bawana_Spot!L51</f>
        <v>20.49</v>
      </c>
      <c r="L51" s="194">
        <f>PPCL_NG!S51+PPCL_Spot!S51+GT_NG!S51+GT_Spot!S51+Bawana_NG!S51+Bawana_RLNG!S51+Bawana_Spot!S51</f>
        <v>20.451541369733359</v>
      </c>
      <c r="M51" s="195">
        <f t="shared" si="3"/>
        <v>3.8458630266639204E-2</v>
      </c>
      <c r="N51" s="194">
        <f>PPCL_NG!M51+PPCL_Spot!M51+GT_NG!M51+GT_Spot!M51+Bawana_NG!M51+Bawana_RLNG!M51+Bawana_Spot!M51</f>
        <v>57.79</v>
      </c>
      <c r="O51" s="194">
        <f>PPCL_NG!T51+PPCL_Spot!T51+GT_NG!T51+GT_Spot!T51+Bawana_NG!T51+Bawana_RLNG!T51+Bawana_Spot!T51</f>
        <v>57.59105712884493</v>
      </c>
      <c r="P51" s="195">
        <f t="shared" si="4"/>
        <v>0.1989428711550687</v>
      </c>
      <c r="Q51" s="195">
        <f t="shared" si="5"/>
        <v>0.70999999999996355</v>
      </c>
    </row>
    <row r="52" spans="1:17">
      <c r="A52" s="34" t="s">
        <v>94</v>
      </c>
      <c r="B52" s="194">
        <f>PPCL_NG!I52+PPCL_Spot!I52+GT_NG!I52+GT_Spot!I52+Bawana_NG!I52+Bawana_RLNG!I52+Bawana_Spot!I52</f>
        <v>112.07</v>
      </c>
      <c r="C52" s="194">
        <f>PPCL_NG!P52+PPCL_Spot!P52+GT_NG!P52+GT_Spot!P52+Bawana_NG!P52+Bawana_RLNG!P52+Bawana_Spot!P52</f>
        <v>111.8606812126381</v>
      </c>
      <c r="D52" s="195">
        <f t="shared" si="0"/>
        <v>0.20931878736189446</v>
      </c>
      <c r="E52" s="194">
        <f>PPCL_NG!J52+PPCL_Spot!J52+GT_NG!J52+GT_Spot!J52+Bawana_NG!J52+Bawana_RLNG!J52+Bawana_Spot!J52</f>
        <v>63.15</v>
      </c>
      <c r="F52" s="194">
        <f>PPCL_NG!Q52+PPCL_Spot!Q52+GT_NG!Q52+GT_Spot!Q52+Bawana_NG!Q52+Bawana_RLNG!Q52+Bawana_Spot!Q52</f>
        <v>63.056193916954626</v>
      </c>
      <c r="G52" s="195">
        <f t="shared" si="1"/>
        <v>9.3806083045372191E-2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5.8397483301012709</v>
      </c>
      <c r="J52" s="195">
        <f t="shared" si="2"/>
        <v>2.5166989872893453E-4</v>
      </c>
      <c r="K52" s="194">
        <f>PPCL_NG!L52+PPCL_Spot!L52+GT_NG!L52+GT_Spot!L52+Bawana_NG!L52+Bawana_RLNG!L52+Bawana_Spot!L52</f>
        <v>20.49</v>
      </c>
      <c r="L52" s="194">
        <f>PPCL_NG!S52+PPCL_Spot!S52+GT_NG!S52+GT_Spot!S52+Bawana_NG!S52+Bawana_RLNG!S52+Bawana_Spot!S52</f>
        <v>20.464663634281742</v>
      </c>
      <c r="M52" s="195">
        <f t="shared" si="3"/>
        <v>2.5336365718256815E-2</v>
      </c>
      <c r="N52" s="194">
        <f>PPCL_NG!M52+PPCL_Spot!M52+GT_NG!M52+GT_Spot!M52+Bawana_NG!M52+Bawana_RLNG!M52+Bawana_Spot!M52</f>
        <v>57.24</v>
      </c>
      <c r="O52" s="194">
        <f>PPCL_NG!T52+PPCL_Spot!T52+GT_NG!T52+GT_Spot!T52+Bawana_NG!T52+Bawana_RLNG!T52+Bawana_Spot!T52</f>
        <v>57.118712906024271</v>
      </c>
      <c r="P52" s="195">
        <f t="shared" si="4"/>
        <v>0.1212870939757309</v>
      </c>
      <c r="Q52" s="195">
        <f t="shared" si="5"/>
        <v>0.4499999999999833</v>
      </c>
    </row>
    <row r="53" spans="1:17">
      <c r="A53" s="34" t="s">
        <v>95</v>
      </c>
      <c r="B53" s="194">
        <f>PPCL_NG!I53+PPCL_Spot!I53+GT_NG!I53+GT_Spot!I53+Bawana_NG!I53+Bawana_RLNG!I53+Bawana_Spot!I53</f>
        <v>112.07</v>
      </c>
      <c r="C53" s="194">
        <f>PPCL_NG!P53+PPCL_Spot!P53+GT_NG!P53+GT_Spot!P53+Bawana_NG!P53+Bawana_RLNG!P53+Bawana_Spot!P53</f>
        <v>111.8606812126381</v>
      </c>
      <c r="D53" s="195">
        <f t="shared" si="0"/>
        <v>0.20931878736189446</v>
      </c>
      <c r="E53" s="194">
        <f>PPCL_NG!J53+PPCL_Spot!J53+GT_NG!J53+GT_Spot!J53+Bawana_NG!J53+Bawana_RLNG!J53+Bawana_Spot!J53</f>
        <v>63.15</v>
      </c>
      <c r="F53" s="194">
        <f>PPCL_NG!Q53+PPCL_Spot!Q53+GT_NG!Q53+GT_Spot!Q53+Bawana_NG!Q53+Bawana_RLNG!Q53+Bawana_Spot!Q53</f>
        <v>63.056193916954626</v>
      </c>
      <c r="G53" s="195">
        <f t="shared" si="1"/>
        <v>9.3806083045372191E-2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5.8397483301012709</v>
      </c>
      <c r="J53" s="195">
        <f t="shared" si="2"/>
        <v>2.5166989872893453E-4</v>
      </c>
      <c r="K53" s="194">
        <f>PPCL_NG!L53+PPCL_Spot!L53+GT_NG!L53+GT_Spot!L53+Bawana_NG!L53+Bawana_RLNG!L53+Bawana_Spot!L53</f>
        <v>20.49</v>
      </c>
      <c r="L53" s="194">
        <f>PPCL_NG!S53+PPCL_Spot!S53+GT_NG!S53+GT_Spot!S53+Bawana_NG!S53+Bawana_RLNG!S53+Bawana_Spot!S53</f>
        <v>20.464663634281742</v>
      </c>
      <c r="M53" s="195">
        <f t="shared" si="3"/>
        <v>2.5336365718256815E-2</v>
      </c>
      <c r="N53" s="194">
        <f>PPCL_NG!M53+PPCL_Spot!M53+GT_NG!M53+GT_Spot!M53+Bawana_NG!M53+Bawana_RLNG!M53+Bawana_Spot!M53</f>
        <v>57.24</v>
      </c>
      <c r="O53" s="194">
        <f>PPCL_NG!T53+PPCL_Spot!T53+GT_NG!T53+GT_Spot!T53+Bawana_NG!T53+Bawana_RLNG!T53+Bawana_Spot!T53</f>
        <v>57.118712906024271</v>
      </c>
      <c r="P53" s="195">
        <f t="shared" si="4"/>
        <v>0.1212870939757309</v>
      </c>
      <c r="Q53" s="195">
        <f t="shared" si="5"/>
        <v>0.4499999999999833</v>
      </c>
    </row>
    <row r="54" spans="1:17">
      <c r="A54" s="34" t="s">
        <v>96</v>
      </c>
      <c r="B54" s="194">
        <f>PPCL_NG!I54+PPCL_Spot!I54+GT_NG!I54+GT_Spot!I54+Bawana_NG!I54+Bawana_RLNG!I54+Bawana_Spot!I54</f>
        <v>112.07</v>
      </c>
      <c r="C54" s="194">
        <f>PPCL_NG!P54+PPCL_Spot!P54+GT_NG!P54+GT_Spot!P54+Bawana_NG!P54+Bawana_RLNG!P54+Bawana_Spot!P54</f>
        <v>111.84795981783304</v>
      </c>
      <c r="D54" s="195">
        <f t="shared" si="0"/>
        <v>0.22204018216694976</v>
      </c>
      <c r="E54" s="194">
        <f>PPCL_NG!J54+PPCL_Spot!J54+GT_NG!J54+GT_Spot!J54+Bawana_NG!J54+Bawana_RLNG!J54+Bawana_Spot!J54</f>
        <v>62.72</v>
      </c>
      <c r="F54" s="194">
        <f>PPCL_NG!Q54+PPCL_Spot!Q54+GT_NG!Q54+GT_Spot!Q54+Bawana_NG!Q54+Bawana_RLNG!Q54+Bawana_Spot!Q54</f>
        <v>62.628042048185975</v>
      </c>
      <c r="G54" s="195">
        <f t="shared" si="1"/>
        <v>9.1957951814023886E-2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5.8397483301012709</v>
      </c>
      <c r="J54" s="195">
        <f t="shared" si="2"/>
        <v>2.5166989872893453E-4</v>
      </c>
      <c r="K54" s="194">
        <f>PPCL_NG!L54+PPCL_Spot!L54+GT_NG!L54+GT_Spot!L54+Bawana_NG!L54+Bawana_RLNG!L54+Bawana_Spot!L54</f>
        <v>20.49</v>
      </c>
      <c r="L54" s="194">
        <f>PPCL_NG!S54+PPCL_Spot!S54+GT_NG!S54+GT_Spot!S54+Bawana_NG!S54+Bawana_RLNG!S54+Bawana_Spot!S54</f>
        <v>20.463142375994462</v>
      </c>
      <c r="M54" s="195">
        <f t="shared" si="3"/>
        <v>2.6857624005536707E-2</v>
      </c>
      <c r="N54" s="194">
        <f>PPCL_NG!M54+PPCL_Spot!M54+GT_NG!M54+GT_Spot!M54+Bawana_NG!M54+Bawana_RLNG!M54+Bawana_Spot!M54</f>
        <v>56.68</v>
      </c>
      <c r="O54" s="194">
        <f>PPCL_NG!T54+PPCL_Spot!T54+GT_NG!T54+GT_Spot!T54+Bawana_NG!T54+Bawana_RLNG!T54+Bawana_Spot!T54</f>
        <v>56.561107427885268</v>
      </c>
      <c r="P54" s="195">
        <f t="shared" si="4"/>
        <v>0.11889257211473137</v>
      </c>
      <c r="Q54" s="195">
        <f t="shared" si="5"/>
        <v>0.45999999999997065</v>
      </c>
    </row>
    <row r="55" spans="1:17">
      <c r="A55" s="34" t="s">
        <v>97</v>
      </c>
      <c r="B55" s="194">
        <f>PPCL_NG!I55+PPCL_Spot!I55+GT_NG!I55+GT_Spot!I55+Bawana_NG!I55+Bawana_RLNG!I55+Bawana_Spot!I55</f>
        <v>96.22</v>
      </c>
      <c r="C55" s="194">
        <f>PPCL_NG!P55+PPCL_Spot!P55+GT_NG!P55+GT_Spot!P55+Bawana_NG!P55+Bawana_RLNG!P55+Bawana_Spot!P55</f>
        <v>95.998378057417142</v>
      </c>
      <c r="D55" s="195">
        <f t="shared" si="0"/>
        <v>0.22162194258285695</v>
      </c>
      <c r="E55" s="194">
        <f>PPCL_NG!J55+PPCL_Spot!J55+GT_NG!J55+GT_Spot!J55+Bawana_NG!J55+Bawana_RLNG!J55+Bawana_Spot!J55</f>
        <v>53.55</v>
      </c>
      <c r="F55" s="194">
        <f>PPCL_NG!Q55+PPCL_Spot!Q55+GT_NG!Q55+GT_Spot!Q55+Bawana_NG!Q55+Bawana_RLNG!Q55+Bawana_Spot!Q55</f>
        <v>53.458284112725373</v>
      </c>
      <c r="G55" s="195">
        <f t="shared" si="1"/>
        <v>9.1715887274624208E-2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21.119999999999997</v>
      </c>
      <c r="L55" s="194">
        <f>PPCL_NG!S55+PPCL_Spot!S55+GT_NG!S55+GT_Spot!S55+Bawana_NG!S55+Bawana_RLNG!S55+Bawana_Spot!S55</f>
        <v>21.093053167453835</v>
      </c>
      <c r="M55" s="195">
        <f t="shared" si="3"/>
        <v>2.6946832546162369E-2</v>
      </c>
      <c r="N55" s="194">
        <f>PPCL_NG!M55+PPCL_Spot!M55+GT_NG!M55+GT_Spot!M55+Bawana_NG!M55+Bawana_RLNG!M55+Bawana_Spot!M55</f>
        <v>65.210000000000008</v>
      </c>
      <c r="O55" s="194">
        <f>PPCL_NG!T55+PPCL_Spot!T55+GT_NG!T55+GT_Spot!T55+Bawana_NG!T55+Bawana_RLNG!T55+Bawana_Spot!T55</f>
        <v>65.090554795157274</v>
      </c>
      <c r="P55" s="195">
        <f t="shared" si="4"/>
        <v>0.11944520484273369</v>
      </c>
      <c r="Q55" s="195">
        <f t="shared" si="5"/>
        <v>0.45999999999997332</v>
      </c>
    </row>
    <row r="56" spans="1:17">
      <c r="A56" s="34" t="s">
        <v>98</v>
      </c>
      <c r="B56" s="194">
        <f>PPCL_NG!I56+PPCL_Spot!I56+GT_NG!I56+GT_Spot!I56+Bawana_NG!I56+Bawana_RLNG!I56+Bawana_Spot!I56</f>
        <v>96.22</v>
      </c>
      <c r="C56" s="194">
        <f>PPCL_NG!P56+PPCL_Spot!P56+GT_NG!P56+GT_Spot!P56+Bawana_NG!P56+Bawana_RLNG!P56+Bawana_Spot!P56</f>
        <v>95.998378057417142</v>
      </c>
      <c r="D56" s="195">
        <f t="shared" si="0"/>
        <v>0.22162194258285695</v>
      </c>
      <c r="E56" s="194">
        <f>PPCL_NG!J56+PPCL_Spot!J56+GT_NG!J56+GT_Spot!J56+Bawana_NG!J56+Bawana_RLNG!J56+Bawana_Spot!J56</f>
        <v>53.55</v>
      </c>
      <c r="F56" s="194">
        <f>PPCL_NG!Q56+PPCL_Spot!Q56+GT_NG!Q56+GT_Spot!Q56+Bawana_NG!Q56+Bawana_RLNG!Q56+Bawana_Spot!Q56</f>
        <v>53.458284112725373</v>
      </c>
      <c r="G56" s="195">
        <f t="shared" si="1"/>
        <v>9.1715887274624208E-2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21.119999999999997</v>
      </c>
      <c r="L56" s="194">
        <f>PPCL_NG!S56+PPCL_Spot!S56+GT_NG!S56+GT_Spot!S56+Bawana_NG!S56+Bawana_RLNG!S56+Bawana_Spot!S56</f>
        <v>21.093053167453835</v>
      </c>
      <c r="M56" s="195">
        <f t="shared" si="3"/>
        <v>2.6946832546162369E-2</v>
      </c>
      <c r="N56" s="194">
        <f>PPCL_NG!M56+PPCL_Spot!M56+GT_NG!M56+GT_Spot!M56+Bawana_NG!M56+Bawana_RLNG!M56+Bawana_Spot!M56</f>
        <v>65.210000000000008</v>
      </c>
      <c r="O56" s="194">
        <f>PPCL_NG!T56+PPCL_Spot!T56+GT_NG!T56+GT_Spot!T56+Bawana_NG!T56+Bawana_RLNG!T56+Bawana_Spot!T56</f>
        <v>65.090554795157274</v>
      </c>
      <c r="P56" s="195">
        <f t="shared" si="4"/>
        <v>0.11944520484273369</v>
      </c>
      <c r="Q56" s="195">
        <f t="shared" si="5"/>
        <v>0.45999999999997332</v>
      </c>
    </row>
    <row r="57" spans="1:17">
      <c r="A57" s="34" t="s">
        <v>99</v>
      </c>
      <c r="B57" s="194">
        <f>PPCL_NG!I57+PPCL_Spot!I57+GT_NG!I57+GT_Spot!I57+Bawana_NG!I57+Bawana_RLNG!I57+Bawana_Spot!I57</f>
        <v>96.22</v>
      </c>
      <c r="C57" s="194">
        <f>PPCL_NG!P57+PPCL_Spot!P57+GT_NG!P57+GT_Spot!P57+Bawana_NG!P57+Bawana_RLNG!P57+Bawana_Spot!P57</f>
        <v>95.998378057417142</v>
      </c>
      <c r="D57" s="195">
        <f t="shared" si="0"/>
        <v>0.22162194258285695</v>
      </c>
      <c r="E57" s="194">
        <f>PPCL_NG!J57+PPCL_Spot!J57+GT_NG!J57+GT_Spot!J57+Bawana_NG!J57+Bawana_RLNG!J57+Bawana_Spot!J57</f>
        <v>53.55</v>
      </c>
      <c r="F57" s="194">
        <f>PPCL_NG!Q57+PPCL_Spot!Q57+GT_NG!Q57+GT_Spot!Q57+Bawana_NG!Q57+Bawana_RLNG!Q57+Bawana_Spot!Q57</f>
        <v>53.458284112725373</v>
      </c>
      <c r="G57" s="195">
        <f t="shared" si="1"/>
        <v>9.1715887274624208E-2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21.119999999999997</v>
      </c>
      <c r="L57" s="194">
        <f>PPCL_NG!S57+PPCL_Spot!S57+GT_NG!S57+GT_Spot!S57+Bawana_NG!S57+Bawana_RLNG!S57+Bawana_Spot!S57</f>
        <v>21.093053167453835</v>
      </c>
      <c r="M57" s="195">
        <f t="shared" si="3"/>
        <v>2.6946832546162369E-2</v>
      </c>
      <c r="N57" s="194">
        <f>PPCL_NG!M57+PPCL_Spot!M57+GT_NG!M57+GT_Spot!M57+Bawana_NG!M57+Bawana_RLNG!M57+Bawana_Spot!M57</f>
        <v>65.210000000000008</v>
      </c>
      <c r="O57" s="194">
        <f>PPCL_NG!T57+PPCL_Spot!T57+GT_NG!T57+GT_Spot!T57+Bawana_NG!T57+Bawana_RLNG!T57+Bawana_Spot!T57</f>
        <v>65.090554795157274</v>
      </c>
      <c r="P57" s="195">
        <f t="shared" si="4"/>
        <v>0.11944520484273369</v>
      </c>
      <c r="Q57" s="195">
        <f t="shared" si="5"/>
        <v>0.45999999999997332</v>
      </c>
    </row>
    <row r="58" spans="1:17">
      <c r="A58" s="34" t="s">
        <v>100</v>
      </c>
      <c r="B58" s="194">
        <f>PPCL_NG!I58+PPCL_Spot!I58+GT_NG!I58+GT_Spot!I58+Bawana_NG!I58+Bawana_RLNG!I58+Bawana_Spot!I58</f>
        <v>96.22</v>
      </c>
      <c r="C58" s="194">
        <f>PPCL_NG!P58+PPCL_Spot!P58+GT_NG!P58+GT_Spot!P58+Bawana_NG!P58+Bawana_RLNG!P58+Bawana_Spot!P58</f>
        <v>95.998378057417142</v>
      </c>
      <c r="D58" s="195">
        <f t="shared" si="0"/>
        <v>0.22162194258285695</v>
      </c>
      <c r="E58" s="194">
        <f>PPCL_NG!J58+PPCL_Spot!J58+GT_NG!J58+GT_Spot!J58+Bawana_NG!J58+Bawana_RLNG!J58+Bawana_Spot!J58</f>
        <v>53.55</v>
      </c>
      <c r="F58" s="194">
        <f>PPCL_NG!Q58+PPCL_Spot!Q58+GT_NG!Q58+GT_Spot!Q58+Bawana_NG!Q58+Bawana_RLNG!Q58+Bawana_Spot!Q58</f>
        <v>53.458284112725373</v>
      </c>
      <c r="G58" s="195">
        <f t="shared" si="1"/>
        <v>9.1715887274624208E-2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21.119999999999997</v>
      </c>
      <c r="L58" s="194">
        <f>PPCL_NG!S58+PPCL_Spot!S58+GT_NG!S58+GT_Spot!S58+Bawana_NG!S58+Bawana_RLNG!S58+Bawana_Spot!S58</f>
        <v>21.093053167453835</v>
      </c>
      <c r="M58" s="195">
        <f t="shared" si="3"/>
        <v>2.6946832546162369E-2</v>
      </c>
      <c r="N58" s="194">
        <f>PPCL_NG!M58+PPCL_Spot!M58+GT_NG!M58+GT_Spot!M58+Bawana_NG!M58+Bawana_RLNG!M58+Bawana_Spot!M58</f>
        <v>65.210000000000008</v>
      </c>
      <c r="O58" s="194">
        <f>PPCL_NG!T58+PPCL_Spot!T58+GT_NG!T58+GT_Spot!T58+Bawana_NG!T58+Bawana_RLNG!T58+Bawana_Spot!T58</f>
        <v>65.090554795157274</v>
      </c>
      <c r="P58" s="195">
        <f t="shared" si="4"/>
        <v>0.11944520484273369</v>
      </c>
      <c r="Q58" s="195">
        <f t="shared" si="5"/>
        <v>0.45999999999997332</v>
      </c>
    </row>
    <row r="59" spans="1:17">
      <c r="A59" s="34" t="s">
        <v>101</v>
      </c>
      <c r="B59" s="194">
        <f>PPCL_NG!I59+PPCL_Spot!I59+GT_NG!I59+GT_Spot!I59+Bawana_NG!I59+Bawana_RLNG!I59+Bawana_Spot!I59</f>
        <v>112.07</v>
      </c>
      <c r="C59" s="194">
        <f>PPCL_NG!P59+PPCL_Spot!P59+GT_NG!P59+GT_Spot!P59+Bawana_NG!P59+Bawana_RLNG!P59+Bawana_Spot!P59</f>
        <v>111.84795981783304</v>
      </c>
      <c r="D59" s="195">
        <f t="shared" si="0"/>
        <v>0.22204018216694976</v>
      </c>
      <c r="E59" s="194">
        <f>PPCL_NG!J59+PPCL_Spot!J59+GT_NG!J59+GT_Spot!J59+Bawana_NG!J59+Bawana_RLNG!J59+Bawana_Spot!J59</f>
        <v>62.72</v>
      </c>
      <c r="F59" s="194">
        <f>PPCL_NG!Q59+PPCL_Spot!Q59+GT_NG!Q59+GT_Spot!Q59+Bawana_NG!Q59+Bawana_RLNG!Q59+Bawana_Spot!Q59</f>
        <v>62.628042048185975</v>
      </c>
      <c r="G59" s="195">
        <f t="shared" si="1"/>
        <v>9.1957951814023886E-2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5.8397483301012709</v>
      </c>
      <c r="J59" s="195">
        <f t="shared" si="2"/>
        <v>2.5166989872893453E-4</v>
      </c>
      <c r="K59" s="194">
        <f>PPCL_NG!L59+PPCL_Spot!L59+GT_NG!L59+GT_Spot!L59+Bawana_NG!L59+Bawana_RLNG!L59+Bawana_Spot!L59</f>
        <v>20.49</v>
      </c>
      <c r="L59" s="194">
        <f>PPCL_NG!S59+PPCL_Spot!S59+GT_NG!S59+GT_Spot!S59+Bawana_NG!S59+Bawana_RLNG!S59+Bawana_Spot!S59</f>
        <v>20.463142375994462</v>
      </c>
      <c r="M59" s="195">
        <f t="shared" si="3"/>
        <v>2.6857624005536707E-2</v>
      </c>
      <c r="N59" s="194">
        <f>PPCL_NG!M59+PPCL_Spot!M59+GT_NG!M59+GT_Spot!M59+Bawana_NG!M59+Bawana_RLNG!M59+Bawana_Spot!M59</f>
        <v>56.68</v>
      </c>
      <c r="O59" s="194">
        <f>PPCL_NG!T59+PPCL_Spot!T59+GT_NG!T59+GT_Spot!T59+Bawana_NG!T59+Bawana_RLNG!T59+Bawana_Spot!T59</f>
        <v>56.561107427885268</v>
      </c>
      <c r="P59" s="195">
        <f t="shared" si="4"/>
        <v>0.11889257211473137</v>
      </c>
      <c r="Q59" s="195">
        <f t="shared" si="5"/>
        <v>0.45999999999997065</v>
      </c>
    </row>
    <row r="60" spans="1:17">
      <c r="A60" s="34" t="s">
        <v>102</v>
      </c>
      <c r="B60" s="194">
        <f>PPCL_NG!I60+PPCL_Spot!I60+GT_NG!I60+GT_Spot!I60+Bawana_NG!I60+Bawana_RLNG!I60+Bawana_Spot!I60</f>
        <v>112.07</v>
      </c>
      <c r="C60" s="194">
        <f>PPCL_NG!P60+PPCL_Spot!P60+GT_NG!P60+GT_Spot!P60+Bawana_NG!P60+Bawana_RLNG!P60+Bawana_Spot!P60</f>
        <v>111.84795981783304</v>
      </c>
      <c r="D60" s="195">
        <f t="shared" si="0"/>
        <v>0.22204018216694976</v>
      </c>
      <c r="E60" s="194">
        <f>PPCL_NG!J60+PPCL_Spot!J60+GT_NG!J60+GT_Spot!J60+Bawana_NG!J60+Bawana_RLNG!J60+Bawana_Spot!J60</f>
        <v>62.72</v>
      </c>
      <c r="F60" s="194">
        <f>PPCL_NG!Q60+PPCL_Spot!Q60+GT_NG!Q60+GT_Spot!Q60+Bawana_NG!Q60+Bawana_RLNG!Q60+Bawana_Spot!Q60</f>
        <v>62.628042048185975</v>
      </c>
      <c r="G60" s="195">
        <f t="shared" si="1"/>
        <v>9.1957951814023886E-2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5.8397483301012709</v>
      </c>
      <c r="J60" s="195">
        <f t="shared" si="2"/>
        <v>2.5166989872893453E-4</v>
      </c>
      <c r="K60" s="194">
        <f>PPCL_NG!L60+PPCL_Spot!L60+GT_NG!L60+GT_Spot!L60+Bawana_NG!L60+Bawana_RLNG!L60+Bawana_Spot!L60</f>
        <v>20.49</v>
      </c>
      <c r="L60" s="194">
        <f>PPCL_NG!S60+PPCL_Spot!S60+GT_NG!S60+GT_Spot!S60+Bawana_NG!S60+Bawana_RLNG!S60+Bawana_Spot!S60</f>
        <v>20.463142375994462</v>
      </c>
      <c r="M60" s="195">
        <f t="shared" si="3"/>
        <v>2.6857624005536707E-2</v>
      </c>
      <c r="N60" s="194">
        <f>PPCL_NG!M60+PPCL_Spot!M60+GT_NG!M60+GT_Spot!M60+Bawana_NG!M60+Bawana_RLNG!M60+Bawana_Spot!M60</f>
        <v>56.68</v>
      </c>
      <c r="O60" s="194">
        <f>PPCL_NG!T60+PPCL_Spot!T60+GT_NG!T60+GT_Spot!T60+Bawana_NG!T60+Bawana_RLNG!T60+Bawana_Spot!T60</f>
        <v>56.561107427885268</v>
      </c>
      <c r="P60" s="195">
        <f t="shared" si="4"/>
        <v>0.11889257211473137</v>
      </c>
      <c r="Q60" s="195">
        <f t="shared" si="5"/>
        <v>0.45999999999997065</v>
      </c>
    </row>
    <row r="61" spans="1:17">
      <c r="A61" s="34" t="s">
        <v>103</v>
      </c>
      <c r="B61" s="194">
        <f>PPCL_NG!I61+PPCL_Spot!I61+GT_NG!I61+GT_Spot!I61+Bawana_NG!I61+Bawana_RLNG!I61+Bawana_Spot!I61</f>
        <v>112.07</v>
      </c>
      <c r="C61" s="194">
        <f>PPCL_NG!P61+PPCL_Spot!P61+GT_NG!P61+GT_Spot!P61+Bawana_NG!P61+Bawana_RLNG!P61+Bawana_Spot!P61</f>
        <v>111.84795981783304</v>
      </c>
      <c r="D61" s="195">
        <f t="shared" si="0"/>
        <v>0.22204018216694976</v>
      </c>
      <c r="E61" s="194">
        <f>PPCL_NG!J61+PPCL_Spot!J61+GT_NG!J61+GT_Spot!J61+Bawana_NG!J61+Bawana_RLNG!J61+Bawana_Spot!J61</f>
        <v>62.72</v>
      </c>
      <c r="F61" s="194">
        <f>PPCL_NG!Q61+PPCL_Spot!Q61+GT_NG!Q61+GT_Spot!Q61+Bawana_NG!Q61+Bawana_RLNG!Q61+Bawana_Spot!Q61</f>
        <v>62.628042048185975</v>
      </c>
      <c r="G61" s="195">
        <f t="shared" si="1"/>
        <v>9.1957951814023886E-2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5.8397483301012709</v>
      </c>
      <c r="J61" s="195">
        <f t="shared" si="2"/>
        <v>2.5166989872893453E-4</v>
      </c>
      <c r="K61" s="194">
        <f>PPCL_NG!L61+PPCL_Spot!L61+GT_NG!L61+GT_Spot!L61+Bawana_NG!L61+Bawana_RLNG!L61+Bawana_Spot!L61</f>
        <v>20.49</v>
      </c>
      <c r="L61" s="194">
        <f>PPCL_NG!S61+PPCL_Spot!S61+GT_NG!S61+GT_Spot!S61+Bawana_NG!S61+Bawana_RLNG!S61+Bawana_Spot!S61</f>
        <v>20.463142375994462</v>
      </c>
      <c r="M61" s="195">
        <f t="shared" si="3"/>
        <v>2.6857624005536707E-2</v>
      </c>
      <c r="N61" s="194">
        <f>PPCL_NG!M61+PPCL_Spot!M61+GT_NG!M61+GT_Spot!M61+Bawana_NG!M61+Bawana_RLNG!M61+Bawana_Spot!M61</f>
        <v>56.68</v>
      </c>
      <c r="O61" s="194">
        <f>PPCL_NG!T61+PPCL_Spot!T61+GT_NG!T61+GT_Spot!T61+Bawana_NG!T61+Bawana_RLNG!T61+Bawana_Spot!T61</f>
        <v>56.561107427885268</v>
      </c>
      <c r="P61" s="195">
        <f t="shared" si="4"/>
        <v>0.11889257211473137</v>
      </c>
      <c r="Q61" s="195">
        <f t="shared" si="5"/>
        <v>0.45999999999997065</v>
      </c>
    </row>
    <row r="62" spans="1:17">
      <c r="A62" s="34" t="s">
        <v>104</v>
      </c>
      <c r="B62" s="194">
        <f>PPCL_NG!I62+PPCL_Spot!I62+GT_NG!I62+GT_Spot!I62+Bawana_NG!I62+Bawana_RLNG!I62+Bawana_Spot!I62</f>
        <v>112.07</v>
      </c>
      <c r="C62" s="194">
        <f>PPCL_NG!P62+PPCL_Spot!P62+GT_NG!P62+GT_Spot!P62+Bawana_NG!P62+Bawana_RLNG!P62+Bawana_Spot!P62</f>
        <v>111.84795981783304</v>
      </c>
      <c r="D62" s="195">
        <f t="shared" si="0"/>
        <v>0.22204018216694976</v>
      </c>
      <c r="E62" s="194">
        <f>PPCL_NG!J62+PPCL_Spot!J62+GT_NG!J62+GT_Spot!J62+Bawana_NG!J62+Bawana_RLNG!J62+Bawana_Spot!J62</f>
        <v>62.72</v>
      </c>
      <c r="F62" s="194">
        <f>PPCL_NG!Q62+PPCL_Spot!Q62+GT_NG!Q62+GT_Spot!Q62+Bawana_NG!Q62+Bawana_RLNG!Q62+Bawana_Spot!Q62</f>
        <v>62.628042048185975</v>
      </c>
      <c r="G62" s="195">
        <f t="shared" si="1"/>
        <v>9.1957951814023886E-2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5.8397483301012709</v>
      </c>
      <c r="J62" s="195">
        <f t="shared" si="2"/>
        <v>2.5166989872893453E-4</v>
      </c>
      <c r="K62" s="194">
        <f>PPCL_NG!L62+PPCL_Spot!L62+GT_NG!L62+GT_Spot!L62+Bawana_NG!L62+Bawana_RLNG!L62+Bawana_Spot!L62</f>
        <v>20.49</v>
      </c>
      <c r="L62" s="194">
        <f>PPCL_NG!S62+PPCL_Spot!S62+GT_NG!S62+GT_Spot!S62+Bawana_NG!S62+Bawana_RLNG!S62+Bawana_Spot!S62</f>
        <v>20.463142375994462</v>
      </c>
      <c r="M62" s="195">
        <f t="shared" si="3"/>
        <v>2.6857624005536707E-2</v>
      </c>
      <c r="N62" s="194">
        <f>PPCL_NG!M62+PPCL_Spot!M62+GT_NG!M62+GT_Spot!M62+Bawana_NG!M62+Bawana_RLNG!M62+Bawana_Spot!M62</f>
        <v>56.68</v>
      </c>
      <c r="O62" s="194">
        <f>PPCL_NG!T62+PPCL_Spot!T62+GT_NG!T62+GT_Spot!T62+Bawana_NG!T62+Bawana_RLNG!T62+Bawana_Spot!T62</f>
        <v>56.561107427885268</v>
      </c>
      <c r="P62" s="195">
        <f t="shared" si="4"/>
        <v>0.11889257211473137</v>
      </c>
      <c r="Q62" s="195">
        <f t="shared" si="5"/>
        <v>0.45999999999997065</v>
      </c>
    </row>
    <row r="63" spans="1:17">
      <c r="A63" s="34" t="s">
        <v>105</v>
      </c>
      <c r="B63" s="194">
        <f>PPCL_NG!I63+PPCL_Spot!I63+GT_NG!I63+GT_Spot!I63+Bawana_NG!I63+Bawana_RLNG!I63+Bawana_Spot!I63</f>
        <v>112.07</v>
      </c>
      <c r="C63" s="194">
        <f>PPCL_NG!P63+PPCL_Spot!P63+GT_NG!P63+GT_Spot!P63+Bawana_NG!P63+Bawana_RLNG!P63+Bawana_Spot!P63</f>
        <v>111.84795981783304</v>
      </c>
      <c r="D63" s="195">
        <f t="shared" si="0"/>
        <v>0.22204018216694976</v>
      </c>
      <c r="E63" s="194">
        <f>PPCL_NG!J63+PPCL_Spot!J63+GT_NG!J63+GT_Spot!J63+Bawana_NG!J63+Bawana_RLNG!J63+Bawana_Spot!J63</f>
        <v>62.72</v>
      </c>
      <c r="F63" s="194">
        <f>PPCL_NG!Q63+PPCL_Spot!Q63+GT_NG!Q63+GT_Spot!Q63+Bawana_NG!Q63+Bawana_RLNG!Q63+Bawana_Spot!Q63</f>
        <v>62.628042048185975</v>
      </c>
      <c r="G63" s="195">
        <f t="shared" si="1"/>
        <v>9.1957951814023886E-2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5.8397483301012709</v>
      </c>
      <c r="J63" s="195">
        <f t="shared" si="2"/>
        <v>2.5166989872893453E-4</v>
      </c>
      <c r="K63" s="194">
        <f>PPCL_NG!L63+PPCL_Spot!L63+GT_NG!L63+GT_Spot!L63+Bawana_NG!L63+Bawana_RLNG!L63+Bawana_Spot!L63</f>
        <v>20.49</v>
      </c>
      <c r="L63" s="194">
        <f>PPCL_NG!S63+PPCL_Spot!S63+GT_NG!S63+GT_Spot!S63+Bawana_NG!S63+Bawana_RLNG!S63+Bawana_Spot!S63</f>
        <v>20.463142375994462</v>
      </c>
      <c r="M63" s="195">
        <f t="shared" si="3"/>
        <v>2.6857624005536707E-2</v>
      </c>
      <c r="N63" s="194">
        <f>PPCL_NG!M63+PPCL_Spot!M63+GT_NG!M63+GT_Spot!M63+Bawana_NG!M63+Bawana_RLNG!M63+Bawana_Spot!M63</f>
        <v>56.68</v>
      </c>
      <c r="O63" s="194">
        <f>PPCL_NG!T63+PPCL_Spot!T63+GT_NG!T63+GT_Spot!T63+Bawana_NG!T63+Bawana_RLNG!T63+Bawana_Spot!T63</f>
        <v>56.561107427885268</v>
      </c>
      <c r="P63" s="195">
        <f t="shared" si="4"/>
        <v>0.11889257211473137</v>
      </c>
      <c r="Q63" s="195">
        <f t="shared" si="5"/>
        <v>0.45999999999997065</v>
      </c>
    </row>
    <row r="64" spans="1:17">
      <c r="A64" s="34" t="s">
        <v>106</v>
      </c>
      <c r="B64" s="194">
        <f>PPCL_NG!I64+PPCL_Spot!I64+GT_NG!I64+GT_Spot!I64+Bawana_NG!I64+Bawana_RLNG!I64+Bawana_Spot!I64</f>
        <v>112.07</v>
      </c>
      <c r="C64" s="194">
        <f>PPCL_NG!P64+PPCL_Spot!P64+GT_NG!P64+GT_Spot!P64+Bawana_NG!P64+Bawana_RLNG!P64+Bawana_Spot!P64</f>
        <v>111.84795981783304</v>
      </c>
      <c r="D64" s="195">
        <f t="shared" si="0"/>
        <v>0.22204018216694976</v>
      </c>
      <c r="E64" s="194">
        <f>PPCL_NG!J64+PPCL_Spot!J64+GT_NG!J64+GT_Spot!J64+Bawana_NG!J64+Bawana_RLNG!J64+Bawana_Spot!J64</f>
        <v>62.72</v>
      </c>
      <c r="F64" s="194">
        <f>PPCL_NG!Q64+PPCL_Spot!Q64+GT_NG!Q64+GT_Spot!Q64+Bawana_NG!Q64+Bawana_RLNG!Q64+Bawana_Spot!Q64</f>
        <v>62.628042048185975</v>
      </c>
      <c r="G64" s="195">
        <f t="shared" si="1"/>
        <v>9.1957951814023886E-2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5.8397483301012709</v>
      </c>
      <c r="J64" s="195">
        <f t="shared" si="2"/>
        <v>2.5166989872893453E-4</v>
      </c>
      <c r="K64" s="194">
        <f>PPCL_NG!L64+PPCL_Spot!L64+GT_NG!L64+GT_Spot!L64+Bawana_NG!L64+Bawana_RLNG!L64+Bawana_Spot!L64</f>
        <v>20.49</v>
      </c>
      <c r="L64" s="194">
        <f>PPCL_NG!S64+PPCL_Spot!S64+GT_NG!S64+GT_Spot!S64+Bawana_NG!S64+Bawana_RLNG!S64+Bawana_Spot!S64</f>
        <v>20.463142375994462</v>
      </c>
      <c r="M64" s="195">
        <f t="shared" si="3"/>
        <v>2.6857624005536707E-2</v>
      </c>
      <c r="N64" s="194">
        <f>PPCL_NG!M64+PPCL_Spot!M64+GT_NG!M64+GT_Spot!M64+Bawana_NG!M64+Bawana_RLNG!M64+Bawana_Spot!M64</f>
        <v>56.68</v>
      </c>
      <c r="O64" s="194">
        <f>PPCL_NG!T64+PPCL_Spot!T64+GT_NG!T64+GT_Spot!T64+Bawana_NG!T64+Bawana_RLNG!T64+Bawana_Spot!T64</f>
        <v>56.561107427885268</v>
      </c>
      <c r="P64" s="195">
        <f t="shared" si="4"/>
        <v>0.11889257211473137</v>
      </c>
      <c r="Q64" s="195">
        <f t="shared" si="5"/>
        <v>0.45999999999997065</v>
      </c>
    </row>
    <row r="65" spans="1:17">
      <c r="A65" s="34" t="s">
        <v>107</v>
      </c>
      <c r="B65" s="194">
        <f>PPCL_NG!I65+PPCL_Spot!I65+GT_NG!I65+GT_Spot!I65+Bawana_NG!I65+Bawana_RLNG!I65+Bawana_Spot!I65</f>
        <v>112.07</v>
      </c>
      <c r="C65" s="194">
        <f>PPCL_NG!P65+PPCL_Spot!P65+GT_NG!P65+GT_Spot!P65+Bawana_NG!P65+Bawana_RLNG!P65+Bawana_Spot!P65</f>
        <v>111.84813716174345</v>
      </c>
      <c r="D65" s="195">
        <f t="shared" si="0"/>
        <v>0.22186283825654129</v>
      </c>
      <c r="E65" s="194">
        <f>PPCL_NG!J65+PPCL_Spot!J65+GT_NG!J65+GT_Spot!J65+Bawana_NG!J65+Bawana_RLNG!J65+Bawana_Spot!J65</f>
        <v>72.72</v>
      </c>
      <c r="F65" s="194">
        <f>PPCL_NG!Q65+PPCL_Spot!Q65+GT_NG!Q65+GT_Spot!Q65+Bawana_NG!Q65+Bawana_RLNG!Q65+Bawana_Spot!Q65</f>
        <v>72.62773146044205</v>
      </c>
      <c r="G65" s="195">
        <f t="shared" si="1"/>
        <v>9.2268539557949225E-2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5.8397587275356333</v>
      </c>
      <c r="J65" s="195">
        <f t="shared" si="2"/>
        <v>2.412724643665598E-4</v>
      </c>
      <c r="K65" s="194">
        <f>PPCL_NG!L65+PPCL_Spot!L65+GT_NG!L65+GT_Spot!L65+Bawana_NG!L65+Bawana_RLNG!L65+Bawana_Spot!L65</f>
        <v>20.49</v>
      </c>
      <c r="L65" s="194">
        <f>PPCL_NG!S65+PPCL_Spot!S65+GT_NG!S65+GT_Spot!S65+Bawana_NG!S65+Bawana_RLNG!S65+Bawana_Spot!S65</f>
        <v>20.463176203263789</v>
      </c>
      <c r="M65" s="195">
        <f t="shared" si="3"/>
        <v>2.6823796736209715E-2</v>
      </c>
      <c r="N65" s="194">
        <f>PPCL_NG!M65+PPCL_Spot!M65+GT_NG!M65+GT_Spot!M65+Bawana_NG!M65+Bawana_RLNG!M65+Bawana_Spot!M65</f>
        <v>56.68</v>
      </c>
      <c r="O65" s="194">
        <f>PPCL_NG!T65+PPCL_Spot!T65+GT_NG!T65+GT_Spot!T65+Bawana_NG!T65+Bawana_RLNG!T65+Bawana_Spot!T65</f>
        <v>56.561196447015078</v>
      </c>
      <c r="P65" s="195">
        <f t="shared" si="4"/>
        <v>0.11880355298492162</v>
      </c>
      <c r="Q65" s="195">
        <f t="shared" si="5"/>
        <v>0.45999999999998842</v>
      </c>
    </row>
    <row r="66" spans="1:17">
      <c r="A66" s="34" t="s">
        <v>108</v>
      </c>
      <c r="B66" s="194">
        <f>PPCL_NG!I66+PPCL_Spot!I66+GT_NG!I66+GT_Spot!I66+Bawana_NG!I66+Bawana_RLNG!I66+Bawana_Spot!I66</f>
        <v>112.07</v>
      </c>
      <c r="C66" s="194">
        <f>PPCL_NG!P66+PPCL_Spot!P66+GT_NG!P66+GT_Spot!P66+Bawana_NG!P66+Bawana_RLNG!P66+Bawana_Spot!P66</f>
        <v>111.84813716174345</v>
      </c>
      <c r="D66" s="195">
        <f t="shared" si="0"/>
        <v>0.22186283825654129</v>
      </c>
      <c r="E66" s="194">
        <f>PPCL_NG!J66+PPCL_Spot!J66+GT_NG!J66+GT_Spot!J66+Bawana_NG!J66+Bawana_RLNG!J66+Bawana_Spot!J66</f>
        <v>72.72</v>
      </c>
      <c r="F66" s="194">
        <f>PPCL_NG!Q66+PPCL_Spot!Q66+GT_NG!Q66+GT_Spot!Q66+Bawana_NG!Q66+Bawana_RLNG!Q66+Bawana_Spot!Q66</f>
        <v>72.62773146044205</v>
      </c>
      <c r="G66" s="195">
        <f t="shared" si="1"/>
        <v>9.2268539557949225E-2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5.8397587275356333</v>
      </c>
      <c r="J66" s="195">
        <f t="shared" si="2"/>
        <v>2.412724643665598E-4</v>
      </c>
      <c r="K66" s="194">
        <f>PPCL_NG!L66+PPCL_Spot!L66+GT_NG!L66+GT_Spot!L66+Bawana_NG!L66+Bawana_RLNG!L66+Bawana_Spot!L66</f>
        <v>20.49</v>
      </c>
      <c r="L66" s="194">
        <f>PPCL_NG!S66+PPCL_Spot!S66+GT_NG!S66+GT_Spot!S66+Bawana_NG!S66+Bawana_RLNG!S66+Bawana_Spot!S66</f>
        <v>20.463176203263789</v>
      </c>
      <c r="M66" s="195">
        <f t="shared" si="3"/>
        <v>2.6823796736209715E-2</v>
      </c>
      <c r="N66" s="194">
        <f>PPCL_NG!M66+PPCL_Spot!M66+GT_NG!M66+GT_Spot!M66+Bawana_NG!M66+Bawana_RLNG!M66+Bawana_Spot!M66</f>
        <v>56.68</v>
      </c>
      <c r="O66" s="194">
        <f>PPCL_NG!T66+PPCL_Spot!T66+GT_NG!T66+GT_Spot!T66+Bawana_NG!T66+Bawana_RLNG!T66+Bawana_Spot!T66</f>
        <v>56.561196447015078</v>
      </c>
      <c r="P66" s="195">
        <f t="shared" si="4"/>
        <v>0.11880355298492162</v>
      </c>
      <c r="Q66" s="195">
        <f t="shared" si="5"/>
        <v>0.45999999999998842</v>
      </c>
    </row>
    <row r="67" spans="1:17">
      <c r="A67" s="34" t="s">
        <v>109</v>
      </c>
      <c r="B67" s="194">
        <f>PPCL_NG!I67+PPCL_Spot!I67+GT_NG!I67+GT_Spot!I67+Bawana_NG!I67+Bawana_RLNG!I67+Bawana_Spot!I67</f>
        <v>112.07</v>
      </c>
      <c r="C67" s="194">
        <f>PPCL_NG!P67+PPCL_Spot!P67+GT_NG!P67+GT_Spot!P67+Bawana_NG!P67+Bawana_RLNG!P67+Bawana_Spot!P67</f>
        <v>111.84822044985195</v>
      </c>
      <c r="D67" s="195">
        <f t="shared" ref="D67:D99" si="6">B67-C67</f>
        <v>0.2217795501480424</v>
      </c>
      <c r="E67" s="194">
        <f>PPCL_NG!J67+PPCL_Spot!J67+GT_NG!J67+GT_Spot!J67+Bawana_NG!J67+Bawana_RLNG!J67+Bawana_Spot!J67</f>
        <v>77.72</v>
      </c>
      <c r="F67" s="194">
        <f>PPCL_NG!Q67+PPCL_Spot!Q67+GT_NG!Q67+GT_Spot!Q67+Bawana_NG!Q67+Bawana_RLNG!Q67+Bawana_Spot!Q67</f>
        <v>77.627585595463358</v>
      </c>
      <c r="G67" s="195">
        <f t="shared" ref="G67:G99" si="7">E67-F67</f>
        <v>9.2414404536640404E-2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5.8397636106051412</v>
      </c>
      <c r="J67" s="195">
        <f t="shared" ref="J67:J99" si="8">H67-I67</f>
        <v>2.363893948587048E-4</v>
      </c>
      <c r="K67" s="194">
        <f>PPCL_NG!L67+PPCL_Spot!L67+GT_NG!L67+GT_Spot!L67+Bawana_NG!L67+Bawana_RLNG!L67+Bawana_Spot!L67</f>
        <v>20.49</v>
      </c>
      <c r="L67" s="194">
        <f>PPCL_NG!S67+PPCL_Spot!S67+GT_NG!S67+GT_Spot!S67+Bawana_NG!S67+Bawana_RLNG!S67+Bawana_Spot!S67</f>
        <v>20.463192089962529</v>
      </c>
      <c r="M67" s="195">
        <f t="shared" ref="M67:M99" si="9">K67-L67</f>
        <v>2.6807910037469185E-2</v>
      </c>
      <c r="N67" s="194">
        <f>PPCL_NG!M67+PPCL_Spot!M67+GT_NG!M67+GT_Spot!M67+Bawana_NG!M67+Bawana_RLNG!M67+Bawana_Spot!M67</f>
        <v>56.68</v>
      </c>
      <c r="O67" s="194">
        <f>PPCL_NG!T67+PPCL_Spot!T67+GT_NG!T67+GT_Spot!T67+Bawana_NG!T67+Bawana_RLNG!T67+Bawana_Spot!T67</f>
        <v>56.561238254117029</v>
      </c>
      <c r="P67" s="195">
        <f t="shared" ref="P67:P99" si="10">N67-O67</f>
        <v>0.11876174588297062</v>
      </c>
      <c r="Q67" s="195">
        <f t="shared" si="5"/>
        <v>0.45999999999998131</v>
      </c>
    </row>
    <row r="68" spans="1:17">
      <c r="A68" s="34" t="s">
        <v>110</v>
      </c>
      <c r="B68" s="194">
        <f>PPCL_NG!I68+PPCL_Spot!I68+GT_NG!I68+GT_Spot!I68+Bawana_NG!I68+Bawana_RLNG!I68+Bawana_Spot!I68</f>
        <v>112.07</v>
      </c>
      <c r="C68" s="194">
        <f>PPCL_NG!P68+PPCL_Spot!P68+GT_NG!P68+GT_Spot!P68+Bawana_NG!P68+Bawana_RLNG!P68+Bawana_Spot!P68</f>
        <v>111.84845124420413</v>
      </c>
      <c r="D68" s="195">
        <f t="shared" si="6"/>
        <v>0.2215487557958653</v>
      </c>
      <c r="E68" s="194">
        <f>PPCL_NG!J68+PPCL_Spot!J68+GT_NG!J68+GT_Spot!J68+Bawana_NG!J68+Bawana_RLNG!J68+Bawana_Spot!J68</f>
        <v>92.72</v>
      </c>
      <c r="F68" s="194">
        <f>PPCL_NG!Q68+PPCL_Spot!Q68+GT_NG!Q68+GT_Spot!Q68+Bawana_NG!Q68+Bawana_RLNG!Q68+Bawana_Spot!Q68</f>
        <v>92.627181398347233</v>
      </c>
      <c r="G68" s="195">
        <f t="shared" si="7"/>
        <v>9.281860165276612E-2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5.839777141766838</v>
      </c>
      <c r="J68" s="195">
        <f t="shared" si="8"/>
        <v>2.2285823316181563E-4</v>
      </c>
      <c r="K68" s="194">
        <f>PPCL_NG!L68+PPCL_Spot!L68+GT_NG!L68+GT_Spot!L68+Bawana_NG!L68+Bawana_RLNG!L68+Bawana_Spot!L68</f>
        <v>20.49</v>
      </c>
      <c r="L68" s="194">
        <f>PPCL_NG!S68+PPCL_Spot!S68+GT_NG!S68+GT_Spot!S68+Bawana_NG!S68+Bawana_RLNG!S68+Bawana_Spot!S68</f>
        <v>20.463236112577643</v>
      </c>
      <c r="M68" s="195">
        <f t="shared" si="9"/>
        <v>2.6763887422355026E-2</v>
      </c>
      <c r="N68" s="194">
        <f>PPCL_NG!M68+PPCL_Spot!M68+GT_NG!M68+GT_Spot!M68+Bawana_NG!M68+Bawana_RLNG!M68+Bawana_Spot!M68</f>
        <v>56.68</v>
      </c>
      <c r="O68" s="194">
        <f>PPCL_NG!T68+PPCL_Spot!T68+GT_NG!T68+GT_Spot!T68+Bawana_NG!T68+Bawana_RLNG!T68+Bawana_Spot!T68</f>
        <v>56.561354103104165</v>
      </c>
      <c r="P68" s="195">
        <f t="shared" si="10"/>
        <v>0.11864589689583482</v>
      </c>
      <c r="Q68" s="195">
        <f t="shared" ref="Q68:Q99" si="11">D68+G68+J68+M68+P68</f>
        <v>0.45999999999998309</v>
      </c>
    </row>
    <row r="69" spans="1:17">
      <c r="A69" s="34" t="s">
        <v>111</v>
      </c>
      <c r="B69" s="194">
        <f>PPCL_NG!I69+PPCL_Spot!I69+GT_NG!I69+GT_Spot!I69+Bawana_NG!I69+Bawana_RLNG!I69+Bawana_Spot!I69</f>
        <v>112.07</v>
      </c>
      <c r="C69" s="194">
        <f>PPCL_NG!P69+PPCL_Spot!P69+GT_NG!P69+GT_Spot!P69+Bawana_NG!P69+Bawana_RLNG!P69+Bawana_Spot!P69</f>
        <v>111.84845124420413</v>
      </c>
      <c r="D69" s="195">
        <f t="shared" si="6"/>
        <v>0.2215487557958653</v>
      </c>
      <c r="E69" s="194">
        <f>PPCL_NG!J69+PPCL_Spot!J69+GT_NG!J69+GT_Spot!J69+Bawana_NG!J69+Bawana_RLNG!J69+Bawana_Spot!J69</f>
        <v>92.72</v>
      </c>
      <c r="F69" s="194">
        <f>PPCL_NG!Q69+PPCL_Spot!Q69+GT_NG!Q69+GT_Spot!Q69+Bawana_NG!Q69+Bawana_RLNG!Q69+Bawana_Spot!Q69</f>
        <v>92.627181398347233</v>
      </c>
      <c r="G69" s="195">
        <f t="shared" si="7"/>
        <v>9.281860165276612E-2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5.839777141766838</v>
      </c>
      <c r="J69" s="195">
        <f t="shared" si="8"/>
        <v>2.2285823316181563E-4</v>
      </c>
      <c r="K69" s="194">
        <f>PPCL_NG!L69+PPCL_Spot!L69+GT_NG!L69+GT_Spot!L69+Bawana_NG!L69+Bawana_RLNG!L69+Bawana_Spot!L69</f>
        <v>20.49</v>
      </c>
      <c r="L69" s="194">
        <f>PPCL_NG!S69+PPCL_Spot!S69+GT_NG!S69+GT_Spot!S69+Bawana_NG!S69+Bawana_RLNG!S69+Bawana_Spot!S69</f>
        <v>20.463236112577643</v>
      </c>
      <c r="M69" s="195">
        <f t="shared" si="9"/>
        <v>2.6763887422355026E-2</v>
      </c>
      <c r="N69" s="194">
        <f>PPCL_NG!M69+PPCL_Spot!M69+GT_NG!M69+GT_Spot!M69+Bawana_NG!M69+Bawana_RLNG!M69+Bawana_Spot!M69</f>
        <v>56.68</v>
      </c>
      <c r="O69" s="194">
        <f>PPCL_NG!T69+PPCL_Spot!T69+GT_NG!T69+GT_Spot!T69+Bawana_NG!T69+Bawana_RLNG!T69+Bawana_Spot!T69</f>
        <v>56.561354103104165</v>
      </c>
      <c r="P69" s="195">
        <f t="shared" si="10"/>
        <v>0.11864589689583482</v>
      </c>
      <c r="Q69" s="195">
        <f t="shared" si="11"/>
        <v>0.45999999999998309</v>
      </c>
    </row>
    <row r="70" spans="1:17">
      <c r="A70" s="34" t="s">
        <v>112</v>
      </c>
      <c r="B70" s="194">
        <f>PPCL_NG!I70+PPCL_Spot!I70+GT_NG!I70+GT_Spot!I70+Bawana_NG!I70+Bawana_RLNG!I70+Bawana_Spot!I70</f>
        <v>112.07</v>
      </c>
      <c r="C70" s="194">
        <f>PPCL_NG!P70+PPCL_Spot!P70+GT_NG!P70+GT_Spot!P70+Bawana_NG!P70+Bawana_RLNG!P70+Bawana_Spot!P70</f>
        <v>111.84845124420413</v>
      </c>
      <c r="D70" s="195">
        <f t="shared" si="6"/>
        <v>0.2215487557958653</v>
      </c>
      <c r="E70" s="194">
        <f>PPCL_NG!J70+PPCL_Spot!J70+GT_NG!J70+GT_Spot!J70+Bawana_NG!J70+Bawana_RLNG!J70+Bawana_Spot!J70</f>
        <v>92.72</v>
      </c>
      <c r="F70" s="194">
        <f>PPCL_NG!Q70+PPCL_Spot!Q70+GT_NG!Q70+GT_Spot!Q70+Bawana_NG!Q70+Bawana_RLNG!Q70+Bawana_Spot!Q70</f>
        <v>92.627181398347233</v>
      </c>
      <c r="G70" s="195">
        <f t="shared" si="7"/>
        <v>9.281860165276612E-2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5.839777141766838</v>
      </c>
      <c r="J70" s="195">
        <f t="shared" si="8"/>
        <v>2.2285823316181563E-4</v>
      </c>
      <c r="K70" s="194">
        <f>PPCL_NG!L70+PPCL_Spot!L70+GT_NG!L70+GT_Spot!L70+Bawana_NG!L70+Bawana_RLNG!L70+Bawana_Spot!L70</f>
        <v>20.49</v>
      </c>
      <c r="L70" s="194">
        <f>PPCL_NG!S70+PPCL_Spot!S70+GT_NG!S70+GT_Spot!S70+Bawana_NG!S70+Bawana_RLNG!S70+Bawana_Spot!S70</f>
        <v>20.463236112577643</v>
      </c>
      <c r="M70" s="195">
        <f t="shared" si="9"/>
        <v>2.6763887422355026E-2</v>
      </c>
      <c r="N70" s="194">
        <f>PPCL_NG!M70+PPCL_Spot!M70+GT_NG!M70+GT_Spot!M70+Bawana_NG!M70+Bawana_RLNG!M70+Bawana_Spot!M70</f>
        <v>56.68</v>
      </c>
      <c r="O70" s="194">
        <f>PPCL_NG!T70+PPCL_Spot!T70+GT_NG!T70+GT_Spot!T70+Bawana_NG!T70+Bawana_RLNG!T70+Bawana_Spot!T70</f>
        <v>56.561354103104165</v>
      </c>
      <c r="P70" s="195">
        <f t="shared" si="10"/>
        <v>0.11864589689583482</v>
      </c>
      <c r="Q70" s="195">
        <f t="shared" si="11"/>
        <v>0.45999999999998309</v>
      </c>
    </row>
    <row r="71" spans="1:17">
      <c r="A71" s="34" t="s">
        <v>113</v>
      </c>
      <c r="B71" s="194">
        <f>PPCL_NG!I71+PPCL_Spot!I71+GT_NG!I71+GT_Spot!I71+Bawana_NG!I71+Bawana_RLNG!I71+Bawana_Spot!I71</f>
        <v>144.17000000000002</v>
      </c>
      <c r="C71" s="194">
        <f>PPCL_NG!P71+PPCL_Spot!P71+GT_NG!P71+GT_Spot!P71+Bawana_NG!P71+Bawana_RLNG!P71+Bawana_Spot!P71</f>
        <v>143.95225242718448</v>
      </c>
      <c r="D71" s="195">
        <f t="shared" si="6"/>
        <v>0.21774757281554002</v>
      </c>
      <c r="E71" s="194">
        <f>PPCL_NG!J71+PPCL_Spot!J71+GT_NG!J71+GT_Spot!J71+Bawana_NG!J71+Bawana_RLNG!J71+Bawana_Spot!J71</f>
        <v>60.919999999999995</v>
      </c>
      <c r="F71" s="194">
        <f>PPCL_NG!Q71+PPCL_Spot!Q71+GT_NG!Q71+GT_Spot!Q71+Bawana_NG!Q71+Bawana_RLNG!Q71+Bawana_Spot!Q71</f>
        <v>60.830524271844659</v>
      </c>
      <c r="G71" s="195">
        <f t="shared" si="7"/>
        <v>8.9475728155335332E-2</v>
      </c>
      <c r="H71" s="194">
        <f>PPCL_NG!K71+PPCL_Spot!K71+GT_NG!K71+GT_Spot!K71+Bawana_NG!K71+Bawana_RLNG!K71+Bawana_Spot!K71</f>
        <v>5.65</v>
      </c>
      <c r="I71" s="194">
        <f>PPCL_NG!R71+PPCL_Spot!R71+GT_NG!R71+GT_Spot!R71+Bawana_NG!R71+Bawana_RLNG!R71+Bawana_Spot!R71</f>
        <v>5.65</v>
      </c>
      <c r="J71" s="195">
        <f t="shared" si="8"/>
        <v>0</v>
      </c>
      <c r="K71" s="194">
        <f>PPCL_NG!L71+PPCL_Spot!L71+GT_NG!L71+GT_Spot!L71+Bawana_NG!L71+Bawana_RLNG!L71+Bawana_Spot!L71</f>
        <v>19.899999999999999</v>
      </c>
      <c r="L71" s="194">
        <f>PPCL_NG!S71+PPCL_Spot!S71+GT_NG!S71+GT_Spot!S71+Bawana_NG!S71+Bawana_RLNG!S71+Bawana_Spot!S71</f>
        <v>19.873961165048545</v>
      </c>
      <c r="M71" s="195">
        <f t="shared" si="9"/>
        <v>2.6038834951453538E-2</v>
      </c>
      <c r="N71" s="194">
        <f>PPCL_NG!M71+PPCL_Spot!M71+GT_NG!M71+GT_Spot!M71+Bawana_NG!M71+Bawana_RLNG!M71+Bawana_Spot!M71</f>
        <v>74.110000000000014</v>
      </c>
      <c r="O71" s="194">
        <f>PPCL_NG!T71+PPCL_Spot!T71+GT_NG!T71+GT_Spot!T71+Bawana_NG!T71+Bawana_RLNG!T71+Bawana_Spot!T71</f>
        <v>73.993262135922336</v>
      </c>
      <c r="P71" s="195">
        <f t="shared" si="10"/>
        <v>0.1167378640776775</v>
      </c>
      <c r="Q71" s="195">
        <f t="shared" si="11"/>
        <v>0.45000000000000639</v>
      </c>
    </row>
    <row r="72" spans="1:17">
      <c r="A72" s="34" t="s">
        <v>114</v>
      </c>
      <c r="B72" s="194">
        <f>PPCL_NG!I72+PPCL_Spot!I72+GT_NG!I72+GT_Spot!I72+Bawana_NG!I72+Bawana_RLNG!I72+Bawana_Spot!I72</f>
        <v>144.17000000000002</v>
      </c>
      <c r="C72" s="194">
        <f>PPCL_NG!P72+PPCL_Spot!P72+GT_NG!P72+GT_Spot!P72+Bawana_NG!P72+Bawana_RLNG!P72+Bawana_Spot!P72</f>
        <v>143.95225242718448</v>
      </c>
      <c r="D72" s="195">
        <f t="shared" si="6"/>
        <v>0.21774757281554002</v>
      </c>
      <c r="E72" s="194">
        <f>PPCL_NG!J72+PPCL_Spot!J72+GT_NG!J72+GT_Spot!J72+Bawana_NG!J72+Bawana_RLNG!J72+Bawana_Spot!J72</f>
        <v>60.919999999999995</v>
      </c>
      <c r="F72" s="194">
        <f>PPCL_NG!Q72+PPCL_Spot!Q72+GT_NG!Q72+GT_Spot!Q72+Bawana_NG!Q72+Bawana_RLNG!Q72+Bawana_Spot!Q72</f>
        <v>60.830524271844659</v>
      </c>
      <c r="G72" s="195">
        <f t="shared" si="7"/>
        <v>8.9475728155335332E-2</v>
      </c>
      <c r="H72" s="194">
        <f>PPCL_NG!K72+PPCL_Spot!K72+GT_NG!K72+GT_Spot!K72+Bawana_NG!K72+Bawana_RLNG!K72+Bawana_Spot!K72</f>
        <v>5.65</v>
      </c>
      <c r="I72" s="194">
        <f>PPCL_NG!R72+PPCL_Spot!R72+GT_NG!R72+GT_Spot!R72+Bawana_NG!R72+Bawana_RLNG!R72+Bawana_Spot!R72</f>
        <v>5.65</v>
      </c>
      <c r="J72" s="195">
        <f t="shared" si="8"/>
        <v>0</v>
      </c>
      <c r="K72" s="194">
        <f>PPCL_NG!L72+PPCL_Spot!L72+GT_NG!L72+GT_Spot!L72+Bawana_NG!L72+Bawana_RLNG!L72+Bawana_Spot!L72</f>
        <v>19.899999999999999</v>
      </c>
      <c r="L72" s="194">
        <f>PPCL_NG!S72+PPCL_Spot!S72+GT_NG!S72+GT_Spot!S72+Bawana_NG!S72+Bawana_RLNG!S72+Bawana_Spot!S72</f>
        <v>19.873961165048545</v>
      </c>
      <c r="M72" s="195">
        <f t="shared" si="9"/>
        <v>2.6038834951453538E-2</v>
      </c>
      <c r="N72" s="194">
        <f>PPCL_NG!M72+PPCL_Spot!M72+GT_NG!M72+GT_Spot!M72+Bawana_NG!M72+Bawana_RLNG!M72+Bawana_Spot!M72</f>
        <v>74.110000000000014</v>
      </c>
      <c r="O72" s="194">
        <f>PPCL_NG!T72+PPCL_Spot!T72+GT_NG!T72+GT_Spot!T72+Bawana_NG!T72+Bawana_RLNG!T72+Bawana_Spot!T72</f>
        <v>73.993262135922336</v>
      </c>
      <c r="P72" s="195">
        <f t="shared" si="10"/>
        <v>0.1167378640776775</v>
      </c>
      <c r="Q72" s="195">
        <f t="shared" si="11"/>
        <v>0.45000000000000639</v>
      </c>
    </row>
    <row r="73" spans="1:17">
      <c r="A73" s="34" t="s">
        <v>115</v>
      </c>
      <c r="B73" s="194">
        <f>PPCL_NG!I73+PPCL_Spot!I73+GT_NG!I73+GT_Spot!I73+Bawana_NG!I73+Bawana_RLNG!I73+Bawana_Spot!I73</f>
        <v>113.16999999999999</v>
      </c>
      <c r="C73" s="194">
        <f>PPCL_NG!P73+PPCL_Spot!P73+GT_NG!P73+GT_Spot!P73+Bawana_NG!P73+Bawana_RLNG!P73+Bawana_Spot!P73</f>
        <v>112.96497382198952</v>
      </c>
      <c r="D73" s="195">
        <f t="shared" si="6"/>
        <v>0.20502617801047052</v>
      </c>
      <c r="E73" s="194">
        <f>PPCL_NG!J73+PPCL_Spot!J73+GT_NG!J73+GT_Spot!J73+Bawana_NG!J73+Bawana_RLNG!J73+Bawana_Spot!J73</f>
        <v>61.349999999999994</v>
      </c>
      <c r="F73" s="194">
        <f>PPCL_NG!Q73+PPCL_Spot!Q73+GT_NG!Q73+GT_Spot!Q73+Bawana_NG!Q73+Bawana_RLNG!Q73+Bawana_Spot!Q73</f>
        <v>61.258676140613311</v>
      </c>
      <c r="G73" s="195">
        <f t="shared" si="7"/>
        <v>9.1323859386683637E-2</v>
      </c>
      <c r="H73" s="194">
        <f>PPCL_NG!K73+PPCL_Spot!K73+GT_NG!K73+GT_Spot!K73+Bawana_NG!K73+Bawana_RLNG!K73+Bawana_Spot!K73</f>
        <v>5.65</v>
      </c>
      <c r="I73" s="194">
        <f>PPCL_NG!R73+PPCL_Spot!R73+GT_NG!R73+GT_Spot!R73+Bawana_NG!R73+Bawana_RLNG!R73+Bawana_Spot!R73</f>
        <v>5.65</v>
      </c>
      <c r="J73" s="195">
        <f t="shared" si="8"/>
        <v>0</v>
      </c>
      <c r="K73" s="194">
        <f>PPCL_NG!L73+PPCL_Spot!L73+GT_NG!L73+GT_Spot!L73+Bawana_NG!L73+Bawana_RLNG!L73+Bawana_Spot!L73</f>
        <v>19.899999999999999</v>
      </c>
      <c r="L73" s="194">
        <f>PPCL_NG!S73+PPCL_Spot!S73+GT_NG!S73+GT_Spot!S73+Bawana_NG!S73+Bawana_RLNG!S73+Bawana_Spot!S73</f>
        <v>19.875482423335825</v>
      </c>
      <c r="M73" s="195">
        <f t="shared" si="9"/>
        <v>2.4517576664173646E-2</v>
      </c>
      <c r="N73" s="194">
        <f>PPCL_NG!M73+PPCL_Spot!M73+GT_NG!M73+GT_Spot!M73+Bawana_NG!M73+Bawana_RLNG!M73+Bawana_Spot!M73</f>
        <v>74.67</v>
      </c>
      <c r="O73" s="194">
        <f>PPCL_NG!T73+PPCL_Spot!T73+GT_NG!T73+GT_Spot!T73+Bawana_NG!T73+Bawana_RLNG!T73+Bawana_Spot!T73</f>
        <v>74.550867614061332</v>
      </c>
      <c r="P73" s="195">
        <f t="shared" si="10"/>
        <v>0.11913238593866993</v>
      </c>
      <c r="Q73" s="195">
        <f t="shared" si="11"/>
        <v>0.43999999999999773</v>
      </c>
    </row>
    <row r="74" spans="1:17">
      <c r="A74" s="34" t="s">
        <v>116</v>
      </c>
      <c r="B74" s="194">
        <f>PPCL_NG!I74+PPCL_Spot!I74+GT_NG!I74+GT_Spot!I74+Bawana_NG!I74+Bawana_RLNG!I74+Bawana_Spot!I74</f>
        <v>113.16999999999999</v>
      </c>
      <c r="C74" s="194">
        <f>PPCL_NG!P74+PPCL_Spot!P74+GT_NG!P74+GT_Spot!P74+Bawana_NG!P74+Bawana_RLNG!P74+Bawana_Spot!P74</f>
        <v>112.96497382198952</v>
      </c>
      <c r="D74" s="195">
        <f t="shared" si="6"/>
        <v>0.20502617801047052</v>
      </c>
      <c r="E74" s="194">
        <f>PPCL_NG!J74+PPCL_Spot!J74+GT_NG!J74+GT_Spot!J74+Bawana_NG!J74+Bawana_RLNG!J74+Bawana_Spot!J74</f>
        <v>61.349999999999994</v>
      </c>
      <c r="F74" s="194">
        <f>PPCL_NG!Q74+PPCL_Spot!Q74+GT_NG!Q74+GT_Spot!Q74+Bawana_NG!Q74+Bawana_RLNG!Q74+Bawana_Spot!Q74</f>
        <v>61.258676140613311</v>
      </c>
      <c r="G74" s="195">
        <f t="shared" si="7"/>
        <v>9.1323859386683637E-2</v>
      </c>
      <c r="H74" s="194">
        <f>PPCL_NG!K74+PPCL_Spot!K74+GT_NG!K74+GT_Spot!K74+Bawana_NG!K74+Bawana_RLNG!K74+Bawana_Spot!K74</f>
        <v>5.65</v>
      </c>
      <c r="I74" s="194">
        <f>PPCL_NG!R74+PPCL_Spot!R74+GT_NG!R74+GT_Spot!R74+Bawana_NG!R74+Bawana_RLNG!R74+Bawana_Spot!R74</f>
        <v>5.65</v>
      </c>
      <c r="J74" s="195">
        <f t="shared" si="8"/>
        <v>0</v>
      </c>
      <c r="K74" s="194">
        <f>PPCL_NG!L74+PPCL_Spot!L74+GT_NG!L74+GT_Spot!L74+Bawana_NG!L74+Bawana_RLNG!L74+Bawana_Spot!L74</f>
        <v>19.899999999999999</v>
      </c>
      <c r="L74" s="194">
        <f>PPCL_NG!S74+PPCL_Spot!S74+GT_NG!S74+GT_Spot!S74+Bawana_NG!S74+Bawana_RLNG!S74+Bawana_Spot!S74</f>
        <v>19.875482423335825</v>
      </c>
      <c r="M74" s="195">
        <f t="shared" si="9"/>
        <v>2.4517576664173646E-2</v>
      </c>
      <c r="N74" s="194">
        <f>PPCL_NG!M74+PPCL_Spot!M74+GT_NG!M74+GT_Spot!M74+Bawana_NG!M74+Bawana_RLNG!M74+Bawana_Spot!M74</f>
        <v>74.67</v>
      </c>
      <c r="O74" s="194">
        <f>PPCL_NG!T74+PPCL_Spot!T74+GT_NG!T74+GT_Spot!T74+Bawana_NG!T74+Bawana_RLNG!T74+Bawana_Spot!T74</f>
        <v>74.550867614061332</v>
      </c>
      <c r="P74" s="195">
        <f t="shared" si="10"/>
        <v>0.11913238593866993</v>
      </c>
      <c r="Q74" s="195">
        <f t="shared" si="11"/>
        <v>0.43999999999999773</v>
      </c>
    </row>
    <row r="75" spans="1:17">
      <c r="A75" s="34" t="s">
        <v>117</v>
      </c>
      <c r="B75" s="194">
        <f>PPCL_NG!I75+PPCL_Spot!I75+GT_NG!I75+GT_Spot!I75+Bawana_NG!I75+Bawana_RLNG!I75+Bawana_Spot!I75</f>
        <v>114.08000000000001</v>
      </c>
      <c r="C75" s="194">
        <f>PPCL_NG!P75+PPCL_Spot!P75+GT_NG!P75+GT_Spot!P75+Bawana_NG!P75+Bawana_RLNG!P75+Bawana_Spot!P75</f>
        <v>114.01476439790576</v>
      </c>
      <c r="D75" s="195">
        <f t="shared" si="6"/>
        <v>6.5235602094247724E-2</v>
      </c>
      <c r="E75" s="194">
        <f>PPCL_NG!J75+PPCL_Spot!J75+GT_NG!J75+GT_Spot!J75+Bawana_NG!J75+Bawana_RLNG!J75+Bawana_Spot!J75</f>
        <v>62.959999999999994</v>
      </c>
      <c r="F75" s="194">
        <f>PPCL_NG!Q75+PPCL_Spot!Q75+GT_NG!Q75+GT_Spot!Q75+Bawana_NG!Q75+Bawana_RLNG!Q75+Bawana_Spot!Q75</f>
        <v>62.930942408376957</v>
      </c>
      <c r="G75" s="195">
        <f t="shared" si="7"/>
        <v>2.9057591623036672E-2</v>
      </c>
      <c r="H75" s="194">
        <f>PPCL_NG!K75+PPCL_Spot!K75+GT_NG!K75+GT_Spot!K75+Bawana_NG!K75+Bawana_RLNG!K75+Bawana_Spot!K75</f>
        <v>5.75</v>
      </c>
      <c r="I75" s="194">
        <f>PPCL_NG!R75+PPCL_Spot!R75+GT_NG!R75+GT_Spot!R75+Bawana_NG!R75+Bawana_RLNG!R75+Bawana_Spot!R75</f>
        <v>5.75</v>
      </c>
      <c r="J75" s="195">
        <f t="shared" si="8"/>
        <v>0</v>
      </c>
      <c r="K75" s="194">
        <f>PPCL_NG!L75+PPCL_Spot!L75+GT_NG!L75+GT_Spot!L75+Bawana_NG!L75+Bawana_RLNG!L75+Bawana_Spot!L75</f>
        <v>20.189999999999998</v>
      </c>
      <c r="L75" s="194">
        <f>PPCL_NG!S75+PPCL_Spot!S75+GT_NG!S75+GT_Spot!S75+Bawana_NG!S75+Bawana_RLNG!S75+Bawana_Spot!S75</f>
        <v>20.182198952879581</v>
      </c>
      <c r="M75" s="195">
        <f t="shared" si="9"/>
        <v>7.8010471204166265E-3</v>
      </c>
      <c r="N75" s="194">
        <f>PPCL_NG!M75+PPCL_Spot!M75+GT_NG!M75+GT_Spot!M75+Bawana_NG!M75+Bawana_RLNG!M75+Bawana_Spot!M75</f>
        <v>75.759999999999991</v>
      </c>
      <c r="O75" s="194">
        <f>PPCL_NG!T75+PPCL_Spot!T75+GT_NG!T75+GT_Spot!T75+Bawana_NG!T75+Bawana_RLNG!T75+Bawana_Spot!T75</f>
        <v>75.722094240837691</v>
      </c>
      <c r="P75" s="195">
        <f t="shared" si="10"/>
        <v>3.7905759162299546E-2</v>
      </c>
      <c r="Q75" s="195">
        <f t="shared" si="11"/>
        <v>0.14000000000000057</v>
      </c>
    </row>
    <row r="76" spans="1:17">
      <c r="A76" s="34" t="s">
        <v>118</v>
      </c>
      <c r="B76" s="194">
        <f>PPCL_NG!I76+PPCL_Spot!I76+GT_NG!I76+GT_Spot!I76+Bawana_NG!I76+Bawana_RLNG!I76+Bawana_Spot!I76</f>
        <v>114.08000000000001</v>
      </c>
      <c r="C76" s="194">
        <f>PPCL_NG!P76+PPCL_Spot!P76+GT_NG!P76+GT_Spot!P76+Bawana_NG!P76+Bawana_RLNG!P76+Bawana_Spot!P76</f>
        <v>114.01476439790576</v>
      </c>
      <c r="D76" s="195">
        <f t="shared" si="6"/>
        <v>6.5235602094247724E-2</v>
      </c>
      <c r="E76" s="194">
        <f>PPCL_NG!J76+PPCL_Spot!J76+GT_NG!J76+GT_Spot!J76+Bawana_NG!J76+Bawana_RLNG!J76+Bawana_Spot!J76</f>
        <v>62.959999999999994</v>
      </c>
      <c r="F76" s="194">
        <f>PPCL_NG!Q76+PPCL_Spot!Q76+GT_NG!Q76+GT_Spot!Q76+Bawana_NG!Q76+Bawana_RLNG!Q76+Bawana_Spot!Q76</f>
        <v>62.930942408376957</v>
      </c>
      <c r="G76" s="195">
        <f t="shared" si="7"/>
        <v>2.9057591623036672E-2</v>
      </c>
      <c r="H76" s="194">
        <f>PPCL_NG!K76+PPCL_Spot!K76+GT_NG!K76+GT_Spot!K76+Bawana_NG!K76+Bawana_RLNG!K76+Bawana_Spot!K76</f>
        <v>5.75</v>
      </c>
      <c r="I76" s="194">
        <f>PPCL_NG!R76+PPCL_Spot!R76+GT_NG!R76+GT_Spot!R76+Bawana_NG!R76+Bawana_RLNG!R76+Bawana_Spot!R76</f>
        <v>5.75</v>
      </c>
      <c r="J76" s="195">
        <f t="shared" si="8"/>
        <v>0</v>
      </c>
      <c r="K76" s="194">
        <f>PPCL_NG!L76+PPCL_Spot!L76+GT_NG!L76+GT_Spot!L76+Bawana_NG!L76+Bawana_RLNG!L76+Bawana_Spot!L76</f>
        <v>20.189999999999998</v>
      </c>
      <c r="L76" s="194">
        <f>PPCL_NG!S76+PPCL_Spot!S76+GT_NG!S76+GT_Spot!S76+Bawana_NG!S76+Bawana_RLNG!S76+Bawana_Spot!S76</f>
        <v>20.182198952879581</v>
      </c>
      <c r="M76" s="195">
        <f t="shared" si="9"/>
        <v>7.8010471204166265E-3</v>
      </c>
      <c r="N76" s="194">
        <f>PPCL_NG!M76+PPCL_Spot!M76+GT_NG!M76+GT_Spot!M76+Bawana_NG!M76+Bawana_RLNG!M76+Bawana_Spot!M76</f>
        <v>75.759999999999991</v>
      </c>
      <c r="O76" s="194">
        <f>PPCL_NG!T76+PPCL_Spot!T76+GT_NG!T76+GT_Spot!T76+Bawana_NG!T76+Bawana_RLNG!T76+Bawana_Spot!T76</f>
        <v>75.722094240837691</v>
      </c>
      <c r="P76" s="195">
        <f t="shared" si="10"/>
        <v>3.7905759162299546E-2</v>
      </c>
      <c r="Q76" s="195">
        <f t="shared" si="11"/>
        <v>0.14000000000000057</v>
      </c>
    </row>
    <row r="77" spans="1:17">
      <c r="A77" s="34" t="s">
        <v>119</v>
      </c>
      <c r="B77" s="194">
        <f>PPCL_NG!I77+PPCL_Spot!I77+GT_NG!I77+GT_Spot!I77+Bawana_NG!I77+Bawana_RLNG!I77+Bawana_Spot!I77</f>
        <v>114.08000000000001</v>
      </c>
      <c r="C77" s="194">
        <f>PPCL_NG!P77+PPCL_Spot!P77+GT_NG!P77+GT_Spot!P77+Bawana_NG!P77+Bawana_RLNG!P77+Bawana_Spot!P77</f>
        <v>114.01476439790576</v>
      </c>
      <c r="D77" s="195">
        <f t="shared" si="6"/>
        <v>6.5235602094247724E-2</v>
      </c>
      <c r="E77" s="194">
        <f>PPCL_NG!J77+PPCL_Spot!J77+GT_NG!J77+GT_Spot!J77+Bawana_NG!J77+Bawana_RLNG!J77+Bawana_Spot!J77</f>
        <v>62.959999999999994</v>
      </c>
      <c r="F77" s="194">
        <f>PPCL_NG!Q77+PPCL_Spot!Q77+GT_NG!Q77+GT_Spot!Q77+Bawana_NG!Q77+Bawana_RLNG!Q77+Bawana_Spot!Q77</f>
        <v>62.930942408376957</v>
      </c>
      <c r="G77" s="195">
        <f t="shared" si="7"/>
        <v>2.9057591623036672E-2</v>
      </c>
      <c r="H77" s="194">
        <f>PPCL_NG!K77+PPCL_Spot!K77+GT_NG!K77+GT_Spot!K77+Bawana_NG!K77+Bawana_RLNG!K77+Bawana_Spot!K77</f>
        <v>5.75</v>
      </c>
      <c r="I77" s="194">
        <f>PPCL_NG!R77+PPCL_Spot!R77+GT_NG!R77+GT_Spot!R77+Bawana_NG!R77+Bawana_RLNG!R77+Bawana_Spot!R77</f>
        <v>5.75</v>
      </c>
      <c r="J77" s="195">
        <f t="shared" si="8"/>
        <v>0</v>
      </c>
      <c r="K77" s="194">
        <f>PPCL_NG!L77+PPCL_Spot!L77+GT_NG!L77+GT_Spot!L77+Bawana_NG!L77+Bawana_RLNG!L77+Bawana_Spot!L77</f>
        <v>20.189999999999998</v>
      </c>
      <c r="L77" s="194">
        <f>PPCL_NG!S77+PPCL_Spot!S77+GT_NG!S77+GT_Spot!S77+Bawana_NG!S77+Bawana_RLNG!S77+Bawana_Spot!S77</f>
        <v>20.182198952879581</v>
      </c>
      <c r="M77" s="195">
        <f t="shared" si="9"/>
        <v>7.8010471204166265E-3</v>
      </c>
      <c r="N77" s="194">
        <f>PPCL_NG!M77+PPCL_Spot!M77+GT_NG!M77+GT_Spot!M77+Bawana_NG!M77+Bawana_RLNG!M77+Bawana_Spot!M77</f>
        <v>75.759999999999991</v>
      </c>
      <c r="O77" s="194">
        <f>PPCL_NG!T77+PPCL_Spot!T77+GT_NG!T77+GT_Spot!T77+Bawana_NG!T77+Bawana_RLNG!T77+Bawana_Spot!T77</f>
        <v>75.722094240837691</v>
      </c>
      <c r="P77" s="195">
        <f t="shared" si="10"/>
        <v>3.7905759162299546E-2</v>
      </c>
      <c r="Q77" s="195">
        <f t="shared" si="11"/>
        <v>0.14000000000000057</v>
      </c>
    </row>
    <row r="78" spans="1:17">
      <c r="A78" s="34" t="s">
        <v>120</v>
      </c>
      <c r="B78" s="194">
        <f>PPCL_NG!I78+PPCL_Spot!I78+GT_NG!I78+GT_Spot!I78+Bawana_NG!I78+Bawana_RLNG!I78+Bawana_Spot!I78</f>
        <v>114.08000000000001</v>
      </c>
      <c r="C78" s="194">
        <f>PPCL_NG!P78+PPCL_Spot!P78+GT_NG!P78+GT_Spot!P78+Bawana_NG!P78+Bawana_RLNG!P78+Bawana_Spot!P78</f>
        <v>114.01476439790576</v>
      </c>
      <c r="D78" s="195">
        <f t="shared" si="6"/>
        <v>6.5235602094247724E-2</v>
      </c>
      <c r="E78" s="194">
        <f>PPCL_NG!J78+PPCL_Spot!J78+GT_NG!J78+GT_Spot!J78+Bawana_NG!J78+Bawana_RLNG!J78+Bawana_Spot!J78</f>
        <v>62.959999999999994</v>
      </c>
      <c r="F78" s="194">
        <f>PPCL_NG!Q78+PPCL_Spot!Q78+GT_NG!Q78+GT_Spot!Q78+Bawana_NG!Q78+Bawana_RLNG!Q78+Bawana_Spot!Q78</f>
        <v>62.930942408376957</v>
      </c>
      <c r="G78" s="195">
        <f t="shared" si="7"/>
        <v>2.9057591623036672E-2</v>
      </c>
      <c r="H78" s="194">
        <f>PPCL_NG!K78+PPCL_Spot!K78+GT_NG!K78+GT_Spot!K78+Bawana_NG!K78+Bawana_RLNG!K78+Bawana_Spot!K78</f>
        <v>5.75</v>
      </c>
      <c r="I78" s="194">
        <f>PPCL_NG!R78+PPCL_Spot!R78+GT_NG!R78+GT_Spot!R78+Bawana_NG!R78+Bawana_RLNG!R78+Bawana_Spot!R78</f>
        <v>5.75</v>
      </c>
      <c r="J78" s="195">
        <f t="shared" si="8"/>
        <v>0</v>
      </c>
      <c r="K78" s="194">
        <f>PPCL_NG!L78+PPCL_Spot!L78+GT_NG!L78+GT_Spot!L78+Bawana_NG!L78+Bawana_RLNG!L78+Bawana_Spot!L78</f>
        <v>20.189999999999998</v>
      </c>
      <c r="L78" s="194">
        <f>PPCL_NG!S78+PPCL_Spot!S78+GT_NG!S78+GT_Spot!S78+Bawana_NG!S78+Bawana_RLNG!S78+Bawana_Spot!S78</f>
        <v>20.182198952879581</v>
      </c>
      <c r="M78" s="195">
        <f t="shared" si="9"/>
        <v>7.8010471204166265E-3</v>
      </c>
      <c r="N78" s="194">
        <f>PPCL_NG!M78+PPCL_Spot!M78+GT_NG!M78+GT_Spot!M78+Bawana_NG!M78+Bawana_RLNG!M78+Bawana_Spot!M78</f>
        <v>75.759999999999991</v>
      </c>
      <c r="O78" s="194">
        <f>PPCL_NG!T78+PPCL_Spot!T78+GT_NG!T78+GT_Spot!T78+Bawana_NG!T78+Bawana_RLNG!T78+Bawana_Spot!T78</f>
        <v>75.722094240837691</v>
      </c>
      <c r="P78" s="195">
        <f t="shared" si="10"/>
        <v>3.7905759162299546E-2</v>
      </c>
      <c r="Q78" s="195">
        <f t="shared" si="11"/>
        <v>0.14000000000000057</v>
      </c>
    </row>
    <row r="79" spans="1:17">
      <c r="A79" s="34" t="s">
        <v>121</v>
      </c>
      <c r="B79" s="194">
        <f>PPCL_NG!I79+PPCL_Spot!I79+GT_NG!I79+GT_Spot!I79+Bawana_NG!I79+Bawana_RLNG!I79+Bawana_Spot!I79</f>
        <v>112.07</v>
      </c>
      <c r="C79" s="194">
        <f>PPCL_NG!P79+PPCL_Spot!P79+GT_NG!P79+GT_Spot!P79+Bawana_NG!P79+Bawana_RLNG!P79+Bawana_Spot!P79</f>
        <v>112.00095754932363</v>
      </c>
      <c r="D79" s="195">
        <f t="shared" si="6"/>
        <v>6.9042450676363387E-2</v>
      </c>
      <c r="E79" s="194">
        <f>PPCL_NG!J79+PPCL_Spot!J79+GT_NG!J79+GT_Spot!J79+Bawana_NG!J79+Bawana_RLNG!J79+Bawana_Spot!J79</f>
        <v>73.149999999999991</v>
      </c>
      <c r="F79" s="194">
        <f>PPCL_NG!Q79+PPCL_Spot!Q79+GT_NG!Q79+GT_Spot!Q79+Bawana_NG!Q79+Bawana_RLNG!Q79+Bawana_Spot!Q79</f>
        <v>73.118358903064731</v>
      </c>
      <c r="G79" s="195">
        <f t="shared" si="7"/>
        <v>3.1641096935260293E-2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5.8397768096002443</v>
      </c>
      <c r="J79" s="195">
        <f t="shared" si="8"/>
        <v>2.2319039975560173E-4</v>
      </c>
      <c r="K79" s="194">
        <f>PPCL_NG!L79+PPCL_Spot!L79+GT_NG!L79+GT_Spot!L79+Bawana_NG!L79+Bawana_RLNG!L79+Bawana_Spot!L79</f>
        <v>20.49</v>
      </c>
      <c r="L79" s="194">
        <f>PPCL_NG!S79+PPCL_Spot!S79+GT_NG!S79+GT_Spot!S79+Bawana_NG!S79+Bawana_RLNG!S79+Bawana_Spot!S79</f>
        <v>20.481472819729692</v>
      </c>
      <c r="M79" s="195">
        <f t="shared" si="9"/>
        <v>8.5271802703061894E-3</v>
      </c>
      <c r="N79" s="194">
        <f>PPCL_NG!M79+PPCL_Spot!M79+GT_NG!M79+GT_Spot!M79+Bawana_NG!M79+Bawana_RLNG!M79+Bawana_Spot!M79</f>
        <v>76.849999999999994</v>
      </c>
      <c r="O79" s="194">
        <f>PPCL_NG!T79+PPCL_Spot!T79+GT_NG!T79+GT_Spot!T79+Bawana_NG!T79+Bawana_RLNG!T79+Bawana_Spot!T79</f>
        <v>76.809433918281712</v>
      </c>
      <c r="P79" s="195">
        <f t="shared" si="10"/>
        <v>4.0566081718282021E-2</v>
      </c>
      <c r="Q79" s="195">
        <f t="shared" si="11"/>
        <v>0.14999999999996749</v>
      </c>
    </row>
    <row r="80" spans="1:17">
      <c r="A80" s="34" t="s">
        <v>122</v>
      </c>
      <c r="B80" s="194">
        <f>PPCL_NG!I80+PPCL_Spot!I80+GT_NG!I80+GT_Spot!I80+Bawana_NG!I80+Bawana_RLNG!I80+Bawana_Spot!I80</f>
        <v>112.07</v>
      </c>
      <c r="C80" s="194">
        <f>PPCL_NG!P80+PPCL_Spot!P80+GT_NG!P80+GT_Spot!P80+Bawana_NG!P80+Bawana_RLNG!P80+Bawana_Spot!P80</f>
        <v>111.87895287958116</v>
      </c>
      <c r="D80" s="195">
        <f t="shared" si="6"/>
        <v>0.19104712041882976</v>
      </c>
      <c r="E80" s="194">
        <f>PPCL_NG!J80+PPCL_Spot!J80+GT_NG!J80+GT_Spot!J80+Bawana_NG!J80+Bawana_RLNG!J80+Bawana_Spot!J80</f>
        <v>113.14999999999999</v>
      </c>
      <c r="F80" s="194">
        <f>PPCL_NG!Q80+PPCL_Spot!Q80+GT_NG!Q80+GT_Spot!Q80+Bawana_NG!Q80+Bawana_RLNG!Q80+Bawana_Spot!Q80</f>
        <v>113.0649027673897</v>
      </c>
      <c r="G80" s="195">
        <f t="shared" si="7"/>
        <v>8.5097232610294782E-2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5.8400000000000007</v>
      </c>
      <c r="J80" s="195">
        <f t="shared" si="8"/>
        <v>0</v>
      </c>
      <c r="K80" s="194">
        <f>PPCL_NG!L80+PPCL_Spot!L80+GT_NG!L80+GT_Spot!L80+Bawana_NG!L80+Bawana_RLNG!L80+Bawana_Spot!L80</f>
        <v>20.49</v>
      </c>
      <c r="L80" s="194">
        <f>PPCL_NG!S80+PPCL_Spot!S80+GT_NG!S80+GT_Spot!S80+Bawana_NG!S80+Bawana_RLNG!S80+Bawana_Spot!S80</f>
        <v>20.467154076290207</v>
      </c>
      <c r="M80" s="195">
        <f t="shared" si="9"/>
        <v>2.2845923709791549E-2</v>
      </c>
      <c r="N80" s="194">
        <f>PPCL_NG!M80+PPCL_Spot!M80+GT_NG!M80+GT_Spot!M80+Bawana_NG!M80+Bawana_RLNG!M80+Bawana_Spot!M80</f>
        <v>57.24</v>
      </c>
      <c r="O80" s="194">
        <f>PPCL_NG!T80+PPCL_Spot!T80+GT_NG!T80+GT_Spot!T80+Bawana_NG!T80+Bawana_RLNG!T80+Bawana_Spot!T80</f>
        <v>57.128990276738975</v>
      </c>
      <c r="P80" s="195">
        <f t="shared" si="10"/>
        <v>0.1110097232610272</v>
      </c>
      <c r="Q80" s="195">
        <f t="shared" si="11"/>
        <v>0.4099999999999433</v>
      </c>
    </row>
    <row r="81" spans="1:17">
      <c r="A81" s="34" t="s">
        <v>123</v>
      </c>
      <c r="B81" s="194">
        <f>PPCL_NG!I81+PPCL_Spot!I81+GT_NG!I81+GT_Spot!I81+Bawana_NG!I81+Bawana_RLNG!I81+Bawana_Spot!I81</f>
        <v>112.07</v>
      </c>
      <c r="C81" s="194">
        <f>PPCL_NG!P81+PPCL_Spot!P81+GT_NG!P81+GT_Spot!P81+Bawana_NG!P81+Bawana_RLNG!P81+Bawana_Spot!P81</f>
        <v>111.87895287958116</v>
      </c>
      <c r="D81" s="195">
        <f t="shared" si="6"/>
        <v>0.19104712041882976</v>
      </c>
      <c r="E81" s="194">
        <f>PPCL_NG!J81+PPCL_Spot!J81+GT_NG!J81+GT_Spot!J81+Bawana_NG!J81+Bawana_RLNG!J81+Bawana_Spot!J81</f>
        <v>113.14999999999999</v>
      </c>
      <c r="F81" s="194">
        <f>PPCL_NG!Q81+PPCL_Spot!Q81+GT_NG!Q81+GT_Spot!Q81+Bawana_NG!Q81+Bawana_RLNG!Q81+Bawana_Spot!Q81</f>
        <v>113.0649027673897</v>
      </c>
      <c r="G81" s="195">
        <f t="shared" si="7"/>
        <v>8.5097232610294782E-2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5.8400000000000007</v>
      </c>
      <c r="J81" s="195">
        <f t="shared" si="8"/>
        <v>0</v>
      </c>
      <c r="K81" s="194">
        <f>PPCL_NG!L81+PPCL_Spot!L81+GT_NG!L81+GT_Spot!L81+Bawana_NG!L81+Bawana_RLNG!L81+Bawana_Spot!L81</f>
        <v>20.49</v>
      </c>
      <c r="L81" s="194">
        <f>PPCL_NG!S81+PPCL_Spot!S81+GT_NG!S81+GT_Spot!S81+Bawana_NG!S81+Bawana_RLNG!S81+Bawana_Spot!S81</f>
        <v>20.467154076290207</v>
      </c>
      <c r="M81" s="195">
        <f t="shared" si="9"/>
        <v>2.2845923709791549E-2</v>
      </c>
      <c r="N81" s="194">
        <f>PPCL_NG!M81+PPCL_Spot!M81+GT_NG!M81+GT_Spot!M81+Bawana_NG!M81+Bawana_RLNG!M81+Bawana_Spot!M81</f>
        <v>57.24</v>
      </c>
      <c r="O81" s="194">
        <f>PPCL_NG!T81+PPCL_Spot!T81+GT_NG!T81+GT_Spot!T81+Bawana_NG!T81+Bawana_RLNG!T81+Bawana_Spot!T81</f>
        <v>57.128990276738975</v>
      </c>
      <c r="P81" s="195">
        <f t="shared" si="10"/>
        <v>0.1110097232610272</v>
      </c>
      <c r="Q81" s="195">
        <f t="shared" si="11"/>
        <v>0.4099999999999433</v>
      </c>
    </row>
    <row r="82" spans="1:17">
      <c r="A82" s="34" t="s">
        <v>124</v>
      </c>
      <c r="B82" s="194">
        <f>PPCL_NG!I82+PPCL_Spot!I82+GT_NG!I82+GT_Spot!I82+Bawana_NG!I82+Bawana_RLNG!I82+Bawana_Spot!I82</f>
        <v>112.07</v>
      </c>
      <c r="C82" s="194">
        <f>PPCL_NG!P82+PPCL_Spot!P82+GT_NG!P82+GT_Spot!P82+Bawana_NG!P82+Bawana_RLNG!P82+Bawana_Spot!P82</f>
        <v>111.87895287958116</v>
      </c>
      <c r="D82" s="195">
        <f t="shared" si="6"/>
        <v>0.19104712041882976</v>
      </c>
      <c r="E82" s="194">
        <f>PPCL_NG!J82+PPCL_Spot!J82+GT_NG!J82+GT_Spot!J82+Bawana_NG!J82+Bawana_RLNG!J82+Bawana_Spot!J82</f>
        <v>113.14999999999999</v>
      </c>
      <c r="F82" s="194">
        <f>PPCL_NG!Q82+PPCL_Spot!Q82+GT_NG!Q82+GT_Spot!Q82+Bawana_NG!Q82+Bawana_RLNG!Q82+Bawana_Spot!Q82</f>
        <v>113.0649027673897</v>
      </c>
      <c r="G82" s="195">
        <f t="shared" si="7"/>
        <v>8.5097232610294782E-2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5.8400000000000007</v>
      </c>
      <c r="J82" s="195">
        <f t="shared" si="8"/>
        <v>0</v>
      </c>
      <c r="K82" s="194">
        <f>PPCL_NG!L82+PPCL_Spot!L82+GT_NG!L82+GT_Spot!L82+Bawana_NG!L82+Bawana_RLNG!L82+Bawana_Spot!L82</f>
        <v>20.49</v>
      </c>
      <c r="L82" s="194">
        <f>PPCL_NG!S82+PPCL_Spot!S82+GT_NG!S82+GT_Spot!S82+Bawana_NG!S82+Bawana_RLNG!S82+Bawana_Spot!S82</f>
        <v>20.467154076290207</v>
      </c>
      <c r="M82" s="195">
        <f t="shared" si="9"/>
        <v>2.2845923709791549E-2</v>
      </c>
      <c r="N82" s="194">
        <f>PPCL_NG!M82+PPCL_Spot!M82+GT_NG!M82+GT_Spot!M82+Bawana_NG!M82+Bawana_RLNG!M82+Bawana_Spot!M82</f>
        <v>57.24</v>
      </c>
      <c r="O82" s="194">
        <f>PPCL_NG!T82+PPCL_Spot!T82+GT_NG!T82+GT_Spot!T82+Bawana_NG!T82+Bawana_RLNG!T82+Bawana_Spot!T82</f>
        <v>57.128990276738975</v>
      </c>
      <c r="P82" s="195">
        <f t="shared" si="10"/>
        <v>0.1110097232610272</v>
      </c>
      <c r="Q82" s="195">
        <f t="shared" si="11"/>
        <v>0.4099999999999433</v>
      </c>
    </row>
    <row r="83" spans="1:17">
      <c r="A83" s="34" t="s">
        <v>125</v>
      </c>
      <c r="B83" s="194">
        <f>PPCL_NG!I83+PPCL_Spot!I83+GT_NG!I83+GT_Spot!I83+Bawana_NG!I83+Bawana_RLNG!I83+Bawana_Spot!I83</f>
        <v>112.07</v>
      </c>
      <c r="C83" s="194">
        <f>PPCL_NG!P83+PPCL_Spot!P83+GT_NG!P83+GT_Spot!P83+Bawana_NG!P83+Bawana_RLNG!P83+Bawana_Spot!P83</f>
        <v>112.00476439790577</v>
      </c>
      <c r="D83" s="195">
        <f t="shared" si="6"/>
        <v>6.5235602094219303E-2</v>
      </c>
      <c r="E83" s="194">
        <f>PPCL_NG!J83+PPCL_Spot!J83+GT_NG!J83+GT_Spot!J83+Bawana_NG!J83+Bawana_RLNG!J83+Bawana_Spot!J83</f>
        <v>113.14999999999999</v>
      </c>
      <c r="F83" s="194">
        <f>PPCL_NG!Q83+PPCL_Spot!Q83+GT_NG!Q83+GT_Spot!Q83+Bawana_NG!Q83+Bawana_RLNG!Q83+Bawana_Spot!Q83</f>
        <v>113.12094240837699</v>
      </c>
      <c r="G83" s="195">
        <f t="shared" si="7"/>
        <v>2.9057591623001144E-2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5.8400000000000007</v>
      </c>
      <c r="J83" s="195">
        <f t="shared" si="8"/>
        <v>0</v>
      </c>
      <c r="K83" s="194">
        <f>PPCL_NG!L83+PPCL_Spot!L83+GT_NG!L83+GT_Spot!L83+Bawana_NG!L83+Bawana_RLNG!L83+Bawana_Spot!L83</f>
        <v>20.49</v>
      </c>
      <c r="L83" s="194">
        <f>PPCL_NG!S83+PPCL_Spot!S83+GT_NG!S83+GT_Spot!S83+Bawana_NG!S83+Bawana_RLNG!S83+Bawana_Spot!S83</f>
        <v>20.482198952879585</v>
      </c>
      <c r="M83" s="195">
        <f t="shared" si="9"/>
        <v>7.8010471204130738E-3</v>
      </c>
      <c r="N83" s="194">
        <f>PPCL_NG!M83+PPCL_Spot!M83+GT_NG!M83+GT_Spot!M83+Bawana_NG!M83+Bawana_RLNG!M83+Bawana_Spot!M83</f>
        <v>57.24</v>
      </c>
      <c r="O83" s="194">
        <f>PPCL_NG!T83+PPCL_Spot!T83+GT_NG!T83+GT_Spot!T83+Bawana_NG!T83+Bawana_RLNG!T83+Bawana_Spot!T83</f>
        <v>57.202094240837702</v>
      </c>
      <c r="P83" s="195">
        <f t="shared" si="10"/>
        <v>3.7905759162299546E-2</v>
      </c>
      <c r="Q83" s="195">
        <f t="shared" si="11"/>
        <v>0.13999999999993307</v>
      </c>
    </row>
    <row r="84" spans="1:17">
      <c r="A84" s="34" t="s">
        <v>126</v>
      </c>
      <c r="B84" s="194">
        <f>PPCL_NG!I84+PPCL_Spot!I84+GT_NG!I84+GT_Spot!I84+Bawana_NG!I84+Bawana_RLNG!I84+Bawana_Spot!I84</f>
        <v>112.07</v>
      </c>
      <c r="C84" s="194">
        <f>PPCL_NG!P84+PPCL_Spot!P84+GT_NG!P84+GT_Spot!P84+Bawana_NG!P84+Bawana_RLNG!P84+Bawana_Spot!P84</f>
        <v>112.00476439790577</v>
      </c>
      <c r="D84" s="195">
        <f t="shared" si="6"/>
        <v>6.5235602094219303E-2</v>
      </c>
      <c r="E84" s="194">
        <f>PPCL_NG!J84+PPCL_Spot!J84+GT_NG!J84+GT_Spot!J84+Bawana_NG!J84+Bawana_RLNG!J84+Bawana_Spot!J84</f>
        <v>113.14999999999999</v>
      </c>
      <c r="F84" s="194">
        <f>PPCL_NG!Q84+PPCL_Spot!Q84+GT_NG!Q84+GT_Spot!Q84+Bawana_NG!Q84+Bawana_RLNG!Q84+Bawana_Spot!Q84</f>
        <v>113.12094240837699</v>
      </c>
      <c r="G84" s="195">
        <f t="shared" si="7"/>
        <v>2.9057591623001144E-2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5.8400000000000007</v>
      </c>
      <c r="J84" s="195">
        <f t="shared" si="8"/>
        <v>0</v>
      </c>
      <c r="K84" s="194">
        <f>PPCL_NG!L84+PPCL_Spot!L84+GT_NG!L84+GT_Spot!L84+Bawana_NG!L84+Bawana_RLNG!L84+Bawana_Spot!L84</f>
        <v>20.49</v>
      </c>
      <c r="L84" s="194">
        <f>PPCL_NG!S84+PPCL_Spot!S84+GT_NG!S84+GT_Spot!S84+Bawana_NG!S84+Bawana_RLNG!S84+Bawana_Spot!S84</f>
        <v>20.482198952879585</v>
      </c>
      <c r="M84" s="195">
        <f t="shared" si="9"/>
        <v>7.8010471204130738E-3</v>
      </c>
      <c r="N84" s="194">
        <f>PPCL_NG!M84+PPCL_Spot!M84+GT_NG!M84+GT_Spot!M84+Bawana_NG!M84+Bawana_RLNG!M84+Bawana_Spot!M84</f>
        <v>57.24</v>
      </c>
      <c r="O84" s="194">
        <f>PPCL_NG!T84+PPCL_Spot!T84+GT_NG!T84+GT_Spot!T84+Bawana_NG!T84+Bawana_RLNG!T84+Bawana_Spot!T84</f>
        <v>57.202094240837702</v>
      </c>
      <c r="P84" s="195">
        <f t="shared" si="10"/>
        <v>3.7905759162299546E-2</v>
      </c>
      <c r="Q84" s="195">
        <f t="shared" si="11"/>
        <v>0.13999999999993307</v>
      </c>
    </row>
    <row r="85" spans="1:17">
      <c r="A85" s="34" t="s">
        <v>127</v>
      </c>
      <c r="B85" s="194">
        <f>PPCL_NG!I85+PPCL_Spot!I85+GT_NG!I85+GT_Spot!I85+Bawana_NG!I85+Bawana_RLNG!I85+Bawana_Spot!I85</f>
        <v>112.07</v>
      </c>
      <c r="C85" s="194">
        <f>PPCL_NG!P85+PPCL_Spot!P85+GT_NG!P85+GT_Spot!P85+Bawana_NG!P85+Bawana_RLNG!P85+Bawana_Spot!P85</f>
        <v>112.00476439790576</v>
      </c>
      <c r="D85" s="195">
        <f t="shared" si="6"/>
        <v>6.5235602094233514E-2</v>
      </c>
      <c r="E85" s="194">
        <f>PPCL_NG!J85+PPCL_Spot!J85+GT_NG!J85+GT_Spot!J85+Bawana_NG!J85+Bawana_RLNG!J85+Bawana_Spot!J85</f>
        <v>63.15</v>
      </c>
      <c r="F85" s="194">
        <f>PPCL_NG!Q85+PPCL_Spot!Q85+GT_NG!Q85+GT_Spot!Q85+Bawana_NG!Q85+Bawana_RLNG!Q85+Bawana_Spot!Q85</f>
        <v>63.120942408376962</v>
      </c>
      <c r="G85" s="195">
        <f t="shared" si="7"/>
        <v>2.9057591623036672E-2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</v>
      </c>
      <c r="J85" s="195">
        <f t="shared" si="8"/>
        <v>0</v>
      </c>
      <c r="K85" s="194">
        <f>PPCL_NG!L85+PPCL_Spot!L85+GT_NG!L85+GT_Spot!L85+Bawana_NG!L85+Bawana_RLNG!L85+Bawana_Spot!L85</f>
        <v>20.49</v>
      </c>
      <c r="L85" s="194">
        <f>PPCL_NG!S85+PPCL_Spot!S85+GT_NG!S85+GT_Spot!S85+Bawana_NG!S85+Bawana_RLNG!S85+Bawana_Spot!S85</f>
        <v>20.482198952879582</v>
      </c>
      <c r="M85" s="195">
        <f t="shared" si="9"/>
        <v>7.8010471204166265E-3</v>
      </c>
      <c r="N85" s="194">
        <f>PPCL_NG!M85+PPCL_Spot!M85+GT_NG!M85+GT_Spot!M85+Bawana_NG!M85+Bawana_RLNG!M85+Bawana_Spot!M85</f>
        <v>57.24</v>
      </c>
      <c r="O85" s="194">
        <f>PPCL_NG!T85+PPCL_Spot!T85+GT_NG!T85+GT_Spot!T85+Bawana_NG!T85+Bawana_RLNG!T85+Bawana_Spot!T85</f>
        <v>57.202094240837695</v>
      </c>
      <c r="P85" s="195">
        <f t="shared" si="10"/>
        <v>3.7905759162306651E-2</v>
      </c>
      <c r="Q85" s="195">
        <f t="shared" si="11"/>
        <v>0.13999999999999346</v>
      </c>
    </row>
    <row r="86" spans="1:17">
      <c r="A86" s="34" t="s">
        <v>128</v>
      </c>
      <c r="B86" s="194">
        <f>PPCL_NG!I86+PPCL_Spot!I86+GT_NG!I86+GT_Spot!I86+Bawana_NG!I86+Bawana_RLNG!I86+Bawana_Spot!I86</f>
        <v>112.07</v>
      </c>
      <c r="C86" s="194">
        <f>PPCL_NG!P86+PPCL_Spot!P86+GT_NG!P86+GT_Spot!P86+Bawana_NG!P86+Bawana_RLNG!P86+Bawana_Spot!P86</f>
        <v>111.87895287958115</v>
      </c>
      <c r="D86" s="195">
        <f t="shared" si="6"/>
        <v>0.19104712041884397</v>
      </c>
      <c r="E86" s="194">
        <f>PPCL_NG!J86+PPCL_Spot!J86+GT_NG!J86+GT_Spot!J86+Bawana_NG!J86+Bawana_RLNG!J86+Bawana_Spot!J86</f>
        <v>63.15</v>
      </c>
      <c r="F86" s="194">
        <f>PPCL_NG!Q86+PPCL_Spot!Q86+GT_NG!Q86+GT_Spot!Q86+Bawana_NG!Q86+Bawana_RLNG!Q86+Bawana_Spot!Q86</f>
        <v>63.064902767389682</v>
      </c>
      <c r="G86" s="195">
        <f t="shared" si="7"/>
        <v>8.5097232610316098E-2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</v>
      </c>
      <c r="J86" s="195">
        <f t="shared" si="8"/>
        <v>0</v>
      </c>
      <c r="K86" s="194">
        <f>PPCL_NG!L86+PPCL_Spot!L86+GT_NG!L86+GT_Spot!L86+Bawana_NG!L86+Bawana_RLNG!L86+Bawana_Spot!L86</f>
        <v>20.49</v>
      </c>
      <c r="L86" s="194">
        <f>PPCL_NG!S86+PPCL_Spot!S86+GT_NG!S86+GT_Spot!S86+Bawana_NG!S86+Bawana_RLNG!S86+Bawana_Spot!S86</f>
        <v>20.467154076290203</v>
      </c>
      <c r="M86" s="195">
        <f t="shared" si="9"/>
        <v>2.2845923709795102E-2</v>
      </c>
      <c r="N86" s="194">
        <f>PPCL_NG!M86+PPCL_Spot!M86+GT_NG!M86+GT_Spot!M86+Bawana_NG!M86+Bawana_RLNG!M86+Bawana_Spot!M86</f>
        <v>57.24</v>
      </c>
      <c r="O86" s="194">
        <f>PPCL_NG!T86+PPCL_Spot!T86+GT_NG!T86+GT_Spot!T86+Bawana_NG!T86+Bawana_RLNG!T86+Bawana_Spot!T86</f>
        <v>57.128990276738968</v>
      </c>
      <c r="P86" s="195">
        <f t="shared" si="10"/>
        <v>0.11100972326103431</v>
      </c>
      <c r="Q86" s="195">
        <f t="shared" si="11"/>
        <v>0.40999999999998948</v>
      </c>
    </row>
    <row r="87" spans="1:17">
      <c r="A87" s="34" t="s">
        <v>129</v>
      </c>
      <c r="B87" s="194">
        <f>PPCL_NG!I87+PPCL_Spot!I87+GT_NG!I87+GT_Spot!I87+Bawana_NG!I87+Bawana_RLNG!I87+Bawana_Spot!I87</f>
        <v>112.07</v>
      </c>
      <c r="C87" s="194">
        <f>PPCL_NG!P87+PPCL_Spot!P87+GT_NG!P87+GT_Spot!P87+Bawana_NG!P87+Bawana_RLNG!P87+Bawana_Spot!P87</f>
        <v>111.89013713460845</v>
      </c>
      <c r="D87" s="195">
        <f t="shared" si="6"/>
        <v>0.1798628653915415</v>
      </c>
      <c r="E87" s="194">
        <f>PPCL_NG!J87+PPCL_Spot!J87+GT_NG!J87+GT_Spot!J87+Bawana_NG!J87+Bawana_RLNG!J87+Bawana_Spot!J87</f>
        <v>63.57</v>
      </c>
      <c r="F87" s="194">
        <f>PPCL_NG!Q87+PPCL_Spot!Q87+GT_NG!Q87+GT_Spot!Q87+Bawana_NG!Q87+Bawana_RLNG!Q87+Bawana_Spot!Q87</f>
        <v>63.483821725009022</v>
      </c>
      <c r="G87" s="195">
        <f t="shared" si="7"/>
        <v>8.6178274990977854E-2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</v>
      </c>
      <c r="J87" s="195">
        <f t="shared" si="8"/>
        <v>0</v>
      </c>
      <c r="K87" s="194">
        <f>PPCL_NG!L87+PPCL_Spot!L87+GT_NG!L87+GT_Spot!L87+Bawana_NG!L87+Bawana_RLNG!L87+Bawana_Spot!L87</f>
        <v>20.49</v>
      </c>
      <c r="L87" s="194">
        <f>PPCL_NG!S87+PPCL_Spot!S87+GT_NG!S87+GT_Spot!S87+Bawana_NG!S87+Bawana_RLNG!S87+Bawana_Spot!S87</f>
        <v>20.468491519307108</v>
      </c>
      <c r="M87" s="195">
        <f t="shared" si="9"/>
        <v>2.1508480692890686E-2</v>
      </c>
      <c r="N87" s="194">
        <f>PPCL_NG!M87+PPCL_Spot!M87+GT_NG!M87+GT_Spot!M87+Bawana_NG!M87+Bawana_RLNG!M87+Bawana_Spot!M87</f>
        <v>57.79</v>
      </c>
      <c r="O87" s="194">
        <f>PPCL_NG!T87+PPCL_Spot!T87+GT_NG!T87+GT_Spot!T87+Bawana_NG!T87+Bawana_RLNG!T87+Bawana_Spot!T87</f>
        <v>57.677549621075428</v>
      </c>
      <c r="P87" s="195">
        <f t="shared" si="10"/>
        <v>0.11245037892457077</v>
      </c>
      <c r="Q87" s="195">
        <f t="shared" si="11"/>
        <v>0.39999999999998082</v>
      </c>
    </row>
    <row r="88" spans="1:17">
      <c r="A88" s="34" t="s">
        <v>130</v>
      </c>
      <c r="B88" s="194">
        <f>PPCL_NG!I88+PPCL_Spot!I88+GT_NG!I88+GT_Spot!I88+Bawana_NG!I88+Bawana_RLNG!I88+Bawana_Spot!I88</f>
        <v>112.07</v>
      </c>
      <c r="C88" s="194">
        <f>PPCL_NG!P88+PPCL_Spot!P88+GT_NG!P88+GT_Spot!P88+Bawana_NG!P88+Bawana_RLNG!P88+Bawana_Spot!P88</f>
        <v>112.02053771201733</v>
      </c>
      <c r="D88" s="195">
        <f t="shared" si="6"/>
        <v>4.9462287982663611E-2</v>
      </c>
      <c r="E88" s="194">
        <f>PPCL_NG!J88+PPCL_Spot!J88+GT_NG!J88+GT_Spot!J88+Bawana_NG!J88+Bawana_RLNG!J88+Bawana_Spot!J88</f>
        <v>63.57</v>
      </c>
      <c r="F88" s="194">
        <f>PPCL_NG!Q88+PPCL_Spot!Q88+GT_NG!Q88+GT_Spot!Q88+Bawana_NG!Q88+Bawana_RLNG!Q88+Bawana_Spot!Q88</f>
        <v>63.54630097437748</v>
      </c>
      <c r="G88" s="195">
        <f t="shared" si="7"/>
        <v>2.3699025622519798E-2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</v>
      </c>
      <c r="J88" s="195">
        <f t="shared" si="8"/>
        <v>0</v>
      </c>
      <c r="K88" s="194">
        <f>PPCL_NG!L88+PPCL_Spot!L88+GT_NG!L88+GT_Spot!L88+Bawana_NG!L88+Bawana_RLNG!L88+Bawana_Spot!L88</f>
        <v>20.49</v>
      </c>
      <c r="L88" s="194">
        <f>PPCL_NG!S88+PPCL_Spot!S88+GT_NG!S88+GT_Spot!S88+Bawana_NG!S88+Bawana_RLNG!S88+Bawana_Spot!S88</f>
        <v>20.484085167809454</v>
      </c>
      <c r="M88" s="195">
        <f t="shared" si="9"/>
        <v>5.9148321905446721E-3</v>
      </c>
      <c r="N88" s="194">
        <f>PPCL_NG!M88+PPCL_Spot!M88+GT_NG!M88+GT_Spot!M88+Bawana_NG!M88+Bawana_RLNG!M88+Bawana_Spot!M88</f>
        <v>57.79</v>
      </c>
      <c r="O88" s="194">
        <f>PPCL_NG!T88+PPCL_Spot!T88+GT_NG!T88+GT_Spot!T88+Bawana_NG!T88+Bawana_RLNG!T88+Bawana_Spot!T88</f>
        <v>57.759076145795746</v>
      </c>
      <c r="P88" s="195">
        <f t="shared" si="10"/>
        <v>3.0923854204253587E-2</v>
      </c>
      <c r="Q88" s="195">
        <f t="shared" si="11"/>
        <v>0.10999999999998167</v>
      </c>
    </row>
    <row r="89" spans="1:17">
      <c r="A89" s="34" t="s">
        <v>131</v>
      </c>
      <c r="B89" s="194">
        <f>PPCL_NG!I89+PPCL_Spot!I89+GT_NG!I89+GT_Spot!I89+Bawana_NG!I89+Bawana_RLNG!I89+Bawana_Spot!I89</f>
        <v>112.07</v>
      </c>
      <c r="C89" s="194">
        <f>PPCL_NG!P89+PPCL_Spot!P89+GT_NG!P89+GT_Spot!P89+Bawana_NG!P89+Bawana_RLNG!P89+Bawana_Spot!P89</f>
        <v>112.02053771201732</v>
      </c>
      <c r="D89" s="195">
        <f t="shared" si="6"/>
        <v>4.9462287982677822E-2</v>
      </c>
      <c r="E89" s="194">
        <f>PPCL_NG!J89+PPCL_Spot!J89+GT_NG!J89+GT_Spot!J89+Bawana_NG!J89+Bawana_RLNG!J89+Bawana_Spot!J89</f>
        <v>50.97</v>
      </c>
      <c r="F89" s="194">
        <f>PPCL_NG!Q89+PPCL_Spot!Q89+GT_NG!Q89+GT_Spot!Q89+Bawana_NG!Q89+Bawana_RLNG!Q89+Bawana_Spot!Q89</f>
        <v>50.946300974377472</v>
      </c>
      <c r="G89" s="195">
        <f t="shared" si="7"/>
        <v>2.3699025622526904E-2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5.839999999999999</v>
      </c>
      <c r="J89" s="195">
        <f t="shared" si="8"/>
        <v>0</v>
      </c>
      <c r="K89" s="194">
        <f>PPCL_NG!L89+PPCL_Spot!L89+GT_NG!L89+GT_Spot!L89+Bawana_NG!L89+Bawana_RLNG!L89+Bawana_Spot!L89</f>
        <v>20.49</v>
      </c>
      <c r="L89" s="194">
        <f>PPCL_NG!S89+PPCL_Spot!S89+GT_NG!S89+GT_Spot!S89+Bawana_NG!S89+Bawana_RLNG!S89+Bawana_Spot!S89</f>
        <v>20.48408516780945</v>
      </c>
      <c r="M89" s="195">
        <f t="shared" si="9"/>
        <v>5.9148321905482248E-3</v>
      </c>
      <c r="N89" s="194">
        <f>PPCL_NG!M89+PPCL_Spot!M89+GT_NG!M89+GT_Spot!M89+Bawana_NG!M89+Bawana_RLNG!M89+Bawana_Spot!M89</f>
        <v>57.79</v>
      </c>
      <c r="O89" s="194">
        <f>PPCL_NG!T89+PPCL_Spot!T89+GT_NG!T89+GT_Spot!T89+Bawana_NG!T89+Bawana_RLNG!T89+Bawana_Spot!T89</f>
        <v>57.759076145795738</v>
      </c>
      <c r="P89" s="195">
        <f t="shared" si="10"/>
        <v>3.0923854204260692E-2</v>
      </c>
      <c r="Q89" s="195">
        <f t="shared" si="11"/>
        <v>0.11000000000001364</v>
      </c>
    </row>
    <row r="90" spans="1:17">
      <c r="A90" s="34" t="s">
        <v>132</v>
      </c>
      <c r="B90" s="194">
        <f>PPCL_NG!I90+PPCL_Spot!I90+GT_NG!I90+GT_Spot!I90+Bawana_NG!I90+Bawana_RLNG!I90+Bawana_Spot!I90</f>
        <v>112.07</v>
      </c>
      <c r="C90" s="194">
        <f>PPCL_NG!P90+PPCL_Spot!P90+GT_NG!P90+GT_Spot!P90+Bawana_NG!P90+Bawana_RLNG!P90+Bawana_Spot!P90</f>
        <v>112.02053771201732</v>
      </c>
      <c r="D90" s="195">
        <f t="shared" si="6"/>
        <v>4.9462287982677822E-2</v>
      </c>
      <c r="E90" s="194">
        <f>PPCL_NG!J90+PPCL_Spot!J90+GT_NG!J90+GT_Spot!J90+Bawana_NG!J90+Bawana_RLNG!J90+Bawana_Spot!J90</f>
        <v>50.97</v>
      </c>
      <c r="F90" s="194">
        <f>PPCL_NG!Q90+PPCL_Spot!Q90+GT_NG!Q90+GT_Spot!Q90+Bawana_NG!Q90+Bawana_RLNG!Q90+Bawana_Spot!Q90</f>
        <v>50.946300974377472</v>
      </c>
      <c r="G90" s="195">
        <f t="shared" si="7"/>
        <v>2.3699025622526904E-2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5.839999999999999</v>
      </c>
      <c r="J90" s="195">
        <f t="shared" si="8"/>
        <v>0</v>
      </c>
      <c r="K90" s="194">
        <f>PPCL_NG!L90+PPCL_Spot!L90+GT_NG!L90+GT_Spot!L90+Bawana_NG!L90+Bawana_RLNG!L90+Bawana_Spot!L90</f>
        <v>20.49</v>
      </c>
      <c r="L90" s="194">
        <f>PPCL_NG!S90+PPCL_Spot!S90+GT_NG!S90+GT_Spot!S90+Bawana_NG!S90+Bawana_RLNG!S90+Bawana_Spot!S90</f>
        <v>20.48408516780945</v>
      </c>
      <c r="M90" s="195">
        <f t="shared" si="9"/>
        <v>5.9148321905482248E-3</v>
      </c>
      <c r="N90" s="194">
        <f>PPCL_NG!M90+PPCL_Spot!M90+GT_NG!M90+GT_Spot!M90+Bawana_NG!M90+Bawana_RLNG!M90+Bawana_Spot!M90</f>
        <v>57.79</v>
      </c>
      <c r="O90" s="194">
        <f>PPCL_NG!T90+PPCL_Spot!T90+GT_NG!T90+GT_Spot!T90+Bawana_NG!T90+Bawana_RLNG!T90+Bawana_Spot!T90</f>
        <v>57.759076145795738</v>
      </c>
      <c r="P90" s="195">
        <f t="shared" si="10"/>
        <v>3.0923854204260692E-2</v>
      </c>
      <c r="Q90" s="195">
        <f t="shared" si="11"/>
        <v>0.11000000000001364</v>
      </c>
    </row>
    <row r="91" spans="1:17">
      <c r="A91" s="34" t="s">
        <v>133</v>
      </c>
      <c r="B91" s="194">
        <f>PPCL_NG!I91+PPCL_Spot!I91+GT_NG!I91+GT_Spot!I91+Bawana_NG!I91+Bawana_RLNG!I91+Bawana_Spot!I91</f>
        <v>112.07</v>
      </c>
      <c r="C91" s="194">
        <f>PPCL_NG!P91+PPCL_Spot!P91+GT_NG!P91+GT_Spot!P91+Bawana_NG!P91+Bawana_RLNG!P91+Bawana_Spot!P91</f>
        <v>112.02053771201733</v>
      </c>
      <c r="D91" s="195">
        <f t="shared" si="6"/>
        <v>4.9462287982663611E-2</v>
      </c>
      <c r="E91" s="194">
        <f>PPCL_NG!J91+PPCL_Spot!J91+GT_NG!J91+GT_Spot!J91+Bawana_NG!J91+Bawana_RLNG!J91+Bawana_Spot!J91</f>
        <v>63.57</v>
      </c>
      <c r="F91" s="194">
        <f>PPCL_NG!Q91+PPCL_Spot!Q91+GT_NG!Q91+GT_Spot!Q91+Bawana_NG!Q91+Bawana_RLNG!Q91+Bawana_Spot!Q91</f>
        <v>63.54630097437748</v>
      </c>
      <c r="G91" s="195">
        <f t="shared" si="7"/>
        <v>2.3699025622519798E-2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20.49</v>
      </c>
      <c r="L91" s="194">
        <f>PPCL_NG!S91+PPCL_Spot!S91+GT_NG!S91+GT_Spot!S91+Bawana_NG!S91+Bawana_RLNG!S91+Bawana_Spot!S91</f>
        <v>20.484085167809454</v>
      </c>
      <c r="M91" s="195">
        <f t="shared" si="9"/>
        <v>5.9148321905446721E-3</v>
      </c>
      <c r="N91" s="194">
        <f>PPCL_NG!M91+PPCL_Spot!M91+GT_NG!M91+GT_Spot!M91+Bawana_NG!M91+Bawana_RLNG!M91+Bawana_Spot!M91</f>
        <v>57.79</v>
      </c>
      <c r="O91" s="194">
        <f>PPCL_NG!T91+PPCL_Spot!T91+GT_NG!T91+GT_Spot!T91+Bawana_NG!T91+Bawana_RLNG!T91+Bawana_Spot!T91</f>
        <v>57.759076145795746</v>
      </c>
      <c r="P91" s="195">
        <f t="shared" si="10"/>
        <v>3.0923854204253587E-2</v>
      </c>
      <c r="Q91" s="195">
        <f t="shared" si="11"/>
        <v>0.10999999999998167</v>
      </c>
    </row>
    <row r="92" spans="1:17">
      <c r="A92" s="34" t="s">
        <v>134</v>
      </c>
      <c r="B92" s="194">
        <f>PPCL_NG!I92+PPCL_Spot!I92+GT_NG!I92+GT_Spot!I92+Bawana_NG!I92+Bawana_RLNG!I92+Bawana_Spot!I92</f>
        <v>112.07</v>
      </c>
      <c r="C92" s="194">
        <f>PPCL_NG!P92+PPCL_Spot!P92+GT_NG!P92+GT_Spot!P92+Bawana_NG!P92+Bawana_RLNG!P92+Bawana_Spot!P92</f>
        <v>112.02053771201733</v>
      </c>
      <c r="D92" s="195">
        <f t="shared" si="6"/>
        <v>4.9462287982663611E-2</v>
      </c>
      <c r="E92" s="194">
        <f>PPCL_NG!J92+PPCL_Spot!J92+GT_NG!J92+GT_Spot!J92+Bawana_NG!J92+Bawana_RLNG!J92+Bawana_Spot!J92</f>
        <v>63.57</v>
      </c>
      <c r="F92" s="194">
        <f>PPCL_NG!Q92+PPCL_Spot!Q92+GT_NG!Q92+GT_Spot!Q92+Bawana_NG!Q92+Bawana_RLNG!Q92+Bawana_Spot!Q92</f>
        <v>63.54630097437748</v>
      </c>
      <c r="G92" s="195">
        <f t="shared" si="7"/>
        <v>2.3699025622519798E-2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20.49</v>
      </c>
      <c r="L92" s="194">
        <f>PPCL_NG!S92+PPCL_Spot!S92+GT_NG!S92+GT_Spot!S92+Bawana_NG!S92+Bawana_RLNG!S92+Bawana_Spot!S92</f>
        <v>20.484085167809454</v>
      </c>
      <c r="M92" s="195">
        <f t="shared" si="9"/>
        <v>5.9148321905446721E-3</v>
      </c>
      <c r="N92" s="194">
        <f>PPCL_NG!M92+PPCL_Spot!M92+GT_NG!M92+GT_Spot!M92+Bawana_NG!M92+Bawana_RLNG!M92+Bawana_Spot!M92</f>
        <v>57.79</v>
      </c>
      <c r="O92" s="194">
        <f>PPCL_NG!T92+PPCL_Spot!T92+GT_NG!T92+GT_Spot!T92+Bawana_NG!T92+Bawana_RLNG!T92+Bawana_Spot!T92</f>
        <v>57.759076145795746</v>
      </c>
      <c r="P92" s="195">
        <f t="shared" si="10"/>
        <v>3.0923854204253587E-2</v>
      </c>
      <c r="Q92" s="195">
        <f t="shared" si="11"/>
        <v>0.10999999999998167</v>
      </c>
    </row>
    <row r="93" spans="1:17">
      <c r="A93" s="34" t="s">
        <v>135</v>
      </c>
      <c r="B93" s="194">
        <f>PPCL_NG!I93+PPCL_Spot!I93+GT_NG!I93+GT_Spot!I93+Bawana_NG!I93+Bawana_RLNG!I93+Bawana_Spot!I93</f>
        <v>112.07</v>
      </c>
      <c r="C93" s="194">
        <f>PPCL_NG!P93+PPCL_Spot!P93+GT_NG!P93+GT_Spot!P93+Bawana_NG!P93+Bawana_RLNG!P93+Bawana_Spot!P93</f>
        <v>112.02053771201732</v>
      </c>
      <c r="D93" s="195">
        <f t="shared" si="6"/>
        <v>4.9462287982677822E-2</v>
      </c>
      <c r="E93" s="194">
        <f>PPCL_NG!J93+PPCL_Spot!J93+GT_NG!J93+GT_Spot!J93+Bawana_NG!J93+Bawana_RLNG!J93+Bawana_Spot!J93</f>
        <v>50.97</v>
      </c>
      <c r="F93" s="194">
        <f>PPCL_NG!Q93+PPCL_Spot!Q93+GT_NG!Q93+GT_Spot!Q93+Bawana_NG!Q93+Bawana_RLNG!Q93+Bawana_Spot!Q93</f>
        <v>50.946300974377472</v>
      </c>
      <c r="G93" s="195">
        <f t="shared" si="7"/>
        <v>2.3699025622526904E-2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5.839999999999999</v>
      </c>
      <c r="J93" s="195">
        <f t="shared" si="8"/>
        <v>0</v>
      </c>
      <c r="K93" s="194">
        <f>PPCL_NG!L93+PPCL_Spot!L93+GT_NG!L93+GT_Spot!L93+Bawana_NG!L93+Bawana_RLNG!L93+Bawana_Spot!L93</f>
        <v>20.49</v>
      </c>
      <c r="L93" s="194">
        <f>PPCL_NG!S93+PPCL_Spot!S93+GT_NG!S93+GT_Spot!S93+Bawana_NG!S93+Bawana_RLNG!S93+Bawana_Spot!S93</f>
        <v>20.48408516780945</v>
      </c>
      <c r="M93" s="195">
        <f t="shared" si="9"/>
        <v>5.9148321905482248E-3</v>
      </c>
      <c r="N93" s="194">
        <f>PPCL_NG!M93+PPCL_Spot!M93+GT_NG!M93+GT_Spot!M93+Bawana_NG!M93+Bawana_RLNG!M93+Bawana_Spot!M93</f>
        <v>57.79</v>
      </c>
      <c r="O93" s="194">
        <f>PPCL_NG!T93+PPCL_Spot!T93+GT_NG!T93+GT_Spot!T93+Bawana_NG!T93+Bawana_RLNG!T93+Bawana_Spot!T93</f>
        <v>57.759076145795738</v>
      </c>
      <c r="P93" s="195">
        <f t="shared" si="10"/>
        <v>3.0923854204260692E-2</v>
      </c>
      <c r="Q93" s="195">
        <f t="shared" si="11"/>
        <v>0.11000000000001364</v>
      </c>
    </row>
    <row r="94" spans="1:17">
      <c r="A94" s="34" t="s">
        <v>136</v>
      </c>
      <c r="B94" s="194">
        <f>PPCL_NG!I94+PPCL_Spot!I94+GT_NG!I94+GT_Spot!I94+Bawana_NG!I94+Bawana_RLNG!I94+Bawana_Spot!I94</f>
        <v>112.07</v>
      </c>
      <c r="C94" s="194">
        <f>PPCL_NG!P94+PPCL_Spot!P94+GT_NG!P94+GT_Spot!P94+Bawana_NG!P94+Bawana_RLNG!P94+Bawana_Spot!P94</f>
        <v>112.02053771201732</v>
      </c>
      <c r="D94" s="195">
        <f t="shared" si="6"/>
        <v>4.9462287982677822E-2</v>
      </c>
      <c r="E94" s="194">
        <f>PPCL_NG!J94+PPCL_Spot!J94+GT_NG!J94+GT_Spot!J94+Bawana_NG!J94+Bawana_RLNG!J94+Bawana_Spot!J94</f>
        <v>50.97</v>
      </c>
      <c r="F94" s="194">
        <f>PPCL_NG!Q94+PPCL_Spot!Q94+GT_NG!Q94+GT_Spot!Q94+Bawana_NG!Q94+Bawana_RLNG!Q94+Bawana_Spot!Q94</f>
        <v>50.946300974377472</v>
      </c>
      <c r="G94" s="195">
        <f t="shared" si="7"/>
        <v>2.3699025622526904E-2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5.839999999999999</v>
      </c>
      <c r="J94" s="195">
        <f t="shared" si="8"/>
        <v>0</v>
      </c>
      <c r="K94" s="194">
        <f>PPCL_NG!L94+PPCL_Spot!L94+GT_NG!L94+GT_Spot!L94+Bawana_NG!L94+Bawana_RLNG!L94+Bawana_Spot!L94</f>
        <v>20.49</v>
      </c>
      <c r="L94" s="194">
        <f>PPCL_NG!S94+PPCL_Spot!S94+GT_NG!S94+GT_Spot!S94+Bawana_NG!S94+Bawana_RLNG!S94+Bawana_Spot!S94</f>
        <v>20.48408516780945</v>
      </c>
      <c r="M94" s="195">
        <f t="shared" si="9"/>
        <v>5.9148321905482248E-3</v>
      </c>
      <c r="N94" s="194">
        <f>PPCL_NG!M94+PPCL_Spot!M94+GT_NG!M94+GT_Spot!M94+Bawana_NG!M94+Bawana_RLNG!M94+Bawana_Spot!M94</f>
        <v>57.79</v>
      </c>
      <c r="O94" s="194">
        <f>PPCL_NG!T94+PPCL_Spot!T94+GT_NG!T94+GT_Spot!T94+Bawana_NG!T94+Bawana_RLNG!T94+Bawana_Spot!T94</f>
        <v>57.759076145795738</v>
      </c>
      <c r="P94" s="195">
        <f t="shared" si="10"/>
        <v>3.0923854204260692E-2</v>
      </c>
      <c r="Q94" s="195">
        <f t="shared" si="11"/>
        <v>0.11000000000001364</v>
      </c>
    </row>
    <row r="95" spans="1:17">
      <c r="A95" s="34" t="s">
        <v>137</v>
      </c>
      <c r="B95" s="194">
        <f>PPCL_NG!I95+PPCL_Spot!I95+GT_NG!I95+GT_Spot!I95+Bawana_NG!I95+Bawana_RLNG!I95+Bawana_Spot!I95</f>
        <v>112.07</v>
      </c>
      <c r="C95" s="194">
        <f>PPCL_NG!P95+PPCL_Spot!P95+GT_NG!P95+GT_Spot!P95+Bawana_NG!P95+Bawana_RLNG!P95+Bawana_Spot!P95</f>
        <v>112.02053771201732</v>
      </c>
      <c r="D95" s="195">
        <f t="shared" si="6"/>
        <v>4.9462287982677822E-2</v>
      </c>
      <c r="E95" s="194">
        <f>PPCL_NG!J95+PPCL_Spot!J95+GT_NG!J95+GT_Spot!J95+Bawana_NG!J95+Bawana_RLNG!J95+Bawana_Spot!J95</f>
        <v>50.97</v>
      </c>
      <c r="F95" s="194">
        <f>PPCL_NG!Q95+PPCL_Spot!Q95+GT_NG!Q95+GT_Spot!Q95+Bawana_NG!Q95+Bawana_RLNG!Q95+Bawana_Spot!Q95</f>
        <v>50.946300974377472</v>
      </c>
      <c r="G95" s="195">
        <f t="shared" si="7"/>
        <v>2.3699025622526904E-2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5.839999999999999</v>
      </c>
      <c r="J95" s="195">
        <f t="shared" si="8"/>
        <v>0</v>
      </c>
      <c r="K95" s="194">
        <f>PPCL_NG!L95+PPCL_Spot!L95+GT_NG!L95+GT_Spot!L95+Bawana_NG!L95+Bawana_RLNG!L95+Bawana_Spot!L95</f>
        <v>20.49</v>
      </c>
      <c r="L95" s="194">
        <f>PPCL_NG!S95+PPCL_Spot!S95+GT_NG!S95+GT_Spot!S95+Bawana_NG!S95+Bawana_RLNG!S95+Bawana_Spot!S95</f>
        <v>20.48408516780945</v>
      </c>
      <c r="M95" s="195">
        <f t="shared" si="9"/>
        <v>5.9148321905482248E-3</v>
      </c>
      <c r="N95" s="194">
        <f>PPCL_NG!M95+PPCL_Spot!M95+GT_NG!M95+GT_Spot!M95+Bawana_NG!M95+Bawana_RLNG!M95+Bawana_Spot!M95</f>
        <v>57.79</v>
      </c>
      <c r="O95" s="194">
        <f>PPCL_NG!T95+PPCL_Spot!T95+GT_NG!T95+GT_Spot!T95+Bawana_NG!T95+Bawana_RLNG!T95+Bawana_Spot!T95</f>
        <v>57.759076145795738</v>
      </c>
      <c r="P95" s="195">
        <f t="shared" si="10"/>
        <v>3.0923854204260692E-2</v>
      </c>
      <c r="Q95" s="195">
        <f t="shared" si="11"/>
        <v>0.11000000000001364</v>
      </c>
    </row>
    <row r="96" spans="1:17">
      <c r="A96" s="34" t="s">
        <v>138</v>
      </c>
      <c r="B96" s="194">
        <f>PPCL_NG!I96+PPCL_Spot!I96+GT_NG!I96+GT_Spot!I96+Bawana_NG!I96+Bawana_RLNG!I96+Bawana_Spot!I96</f>
        <v>112.07</v>
      </c>
      <c r="C96" s="194">
        <f>PPCL_NG!P96+PPCL_Spot!P96+GT_NG!P96+GT_Spot!P96+Bawana_NG!P96+Bawana_RLNG!P96+Bawana_Spot!P96</f>
        <v>112.02053771201732</v>
      </c>
      <c r="D96" s="195">
        <f t="shared" si="6"/>
        <v>4.9462287982677822E-2</v>
      </c>
      <c r="E96" s="194">
        <f>PPCL_NG!J96+PPCL_Spot!J96+GT_NG!J96+GT_Spot!J96+Bawana_NG!J96+Bawana_RLNG!J96+Bawana_Spot!J96</f>
        <v>50.97</v>
      </c>
      <c r="F96" s="194">
        <f>PPCL_NG!Q96+PPCL_Spot!Q96+GT_NG!Q96+GT_Spot!Q96+Bawana_NG!Q96+Bawana_RLNG!Q96+Bawana_Spot!Q96</f>
        <v>50.946300974377472</v>
      </c>
      <c r="G96" s="195">
        <f t="shared" si="7"/>
        <v>2.3699025622526904E-2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5.839999999999999</v>
      </c>
      <c r="J96" s="195">
        <f t="shared" si="8"/>
        <v>0</v>
      </c>
      <c r="K96" s="194">
        <f>PPCL_NG!L96+PPCL_Spot!L96+GT_NG!L96+GT_Spot!L96+Bawana_NG!L96+Bawana_RLNG!L96+Bawana_Spot!L96</f>
        <v>20.49</v>
      </c>
      <c r="L96" s="194">
        <f>PPCL_NG!S96+PPCL_Spot!S96+GT_NG!S96+GT_Spot!S96+Bawana_NG!S96+Bawana_RLNG!S96+Bawana_Spot!S96</f>
        <v>20.48408516780945</v>
      </c>
      <c r="M96" s="195">
        <f t="shared" si="9"/>
        <v>5.9148321905482248E-3</v>
      </c>
      <c r="N96" s="194">
        <f>PPCL_NG!M96+PPCL_Spot!M96+GT_NG!M96+GT_Spot!M96+Bawana_NG!M96+Bawana_RLNG!M96+Bawana_Spot!M96</f>
        <v>57.79</v>
      </c>
      <c r="O96" s="194">
        <f>PPCL_NG!T96+PPCL_Spot!T96+GT_NG!T96+GT_Spot!T96+Bawana_NG!T96+Bawana_RLNG!T96+Bawana_Spot!T96</f>
        <v>57.759076145795738</v>
      </c>
      <c r="P96" s="195">
        <f t="shared" si="10"/>
        <v>3.0923854204260692E-2</v>
      </c>
      <c r="Q96" s="195">
        <f t="shared" si="11"/>
        <v>0.11000000000001364</v>
      </c>
    </row>
    <row r="97" spans="1:17">
      <c r="A97" s="34" t="s">
        <v>139</v>
      </c>
      <c r="B97" s="194">
        <f>PPCL_NG!I97+PPCL_Spot!I97+GT_NG!I97+GT_Spot!I97+Bawana_NG!I97+Bawana_RLNG!I97+Bawana_Spot!I97</f>
        <v>112.07</v>
      </c>
      <c r="C97" s="194">
        <f>PPCL_NG!P97+PPCL_Spot!P97+GT_NG!P97+GT_Spot!P97+Bawana_NG!P97+Bawana_RLNG!P97+Bawana_Spot!P97</f>
        <v>112.02658536585365</v>
      </c>
      <c r="D97" s="195">
        <f t="shared" si="6"/>
        <v>4.3414634146344611E-2</v>
      </c>
      <c r="E97" s="194">
        <f>PPCL_NG!J97+PPCL_Spot!J97+GT_NG!J97+GT_Spot!J97+Bawana_NG!J97+Bawana_RLNG!J97+Bawana_Spot!J97</f>
        <v>51.4</v>
      </c>
      <c r="F97" s="194">
        <f>PPCL_NG!Q97+PPCL_Spot!Q97+GT_NG!Q97+GT_Spot!Q97+Bawana_NG!Q97+Bawana_RLNG!Q97+Bawana_Spot!Q97</f>
        <v>51.37770034843205</v>
      </c>
      <c r="G97" s="195">
        <f t="shared" si="7"/>
        <v>2.2299651567948331E-2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5.839999999999999</v>
      </c>
      <c r="J97" s="195">
        <f t="shared" si="8"/>
        <v>0</v>
      </c>
      <c r="K97" s="194">
        <f>PPCL_NG!L97+PPCL_Spot!L97+GT_NG!L97+GT_Spot!L97+Bawana_NG!L97+Bawana_RLNG!L97+Bawana_Spot!L97</f>
        <v>20.49</v>
      </c>
      <c r="L97" s="194">
        <f>PPCL_NG!S97+PPCL_Spot!S97+GT_NG!S97+GT_Spot!S97+Bawana_NG!S97+Bawana_RLNG!S97+Bawana_Spot!S97</f>
        <v>20.484808362369336</v>
      </c>
      <c r="M97" s="195">
        <f t="shared" si="9"/>
        <v>5.191637630662882E-3</v>
      </c>
      <c r="N97" s="194">
        <f>PPCL_NG!M97+PPCL_Spot!M97+GT_NG!M97+GT_Spot!M97+Bawana_NG!M97+Bawana_RLNG!M97+Bawana_Spot!M97</f>
        <v>58.35</v>
      </c>
      <c r="O97" s="194">
        <f>PPCL_NG!T97+PPCL_Spot!T97+GT_NG!T97+GT_Spot!T97+Bawana_NG!T97+Bawana_RLNG!T97+Bawana_Spot!T97</f>
        <v>58.320905923344938</v>
      </c>
      <c r="P97" s="195">
        <f t="shared" si="10"/>
        <v>2.9094076655063361E-2</v>
      </c>
      <c r="Q97" s="195">
        <f t="shared" si="11"/>
        <v>0.10000000000001918</v>
      </c>
    </row>
    <row r="98" spans="1:17">
      <c r="A98" s="34" t="s">
        <v>140</v>
      </c>
      <c r="B98" s="194">
        <f>PPCL_NG!I98+PPCL_Spot!I98+GT_NG!I98+GT_Spot!I98+Bawana_NG!I98+Bawana_RLNG!I98+Bawana_Spot!I98</f>
        <v>112.07</v>
      </c>
      <c r="C98" s="194">
        <f>PPCL_NG!P98+PPCL_Spot!P98+GT_NG!P98+GT_Spot!P98+Bawana_NG!P98+Bawana_RLNG!P98+Bawana_Spot!P98</f>
        <v>112.02658536585365</v>
      </c>
      <c r="D98" s="195">
        <f t="shared" si="6"/>
        <v>4.3414634146344611E-2</v>
      </c>
      <c r="E98" s="194">
        <f>PPCL_NG!J98+PPCL_Spot!J98+GT_NG!J98+GT_Spot!J98+Bawana_NG!J98+Bawana_RLNG!J98+Bawana_Spot!J98</f>
        <v>51.4</v>
      </c>
      <c r="F98" s="194">
        <f>PPCL_NG!Q98+PPCL_Spot!Q98+GT_NG!Q98+GT_Spot!Q98+Bawana_NG!Q98+Bawana_RLNG!Q98+Bawana_Spot!Q98</f>
        <v>51.37770034843205</v>
      </c>
      <c r="G98" s="195">
        <f t="shared" si="7"/>
        <v>2.2299651567948331E-2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5.839999999999999</v>
      </c>
      <c r="J98" s="195">
        <f t="shared" si="8"/>
        <v>0</v>
      </c>
      <c r="K98" s="194">
        <f>PPCL_NG!L98+PPCL_Spot!L98+GT_NG!L98+GT_Spot!L98+Bawana_NG!L98+Bawana_RLNG!L98+Bawana_Spot!L98</f>
        <v>20.49</v>
      </c>
      <c r="L98" s="194">
        <f>PPCL_NG!S98+PPCL_Spot!S98+GT_NG!S98+GT_Spot!S98+Bawana_NG!S98+Bawana_RLNG!S98+Bawana_Spot!S98</f>
        <v>20.484808362369336</v>
      </c>
      <c r="M98" s="195">
        <f t="shared" si="9"/>
        <v>5.191637630662882E-3</v>
      </c>
      <c r="N98" s="194">
        <f>PPCL_NG!M98+PPCL_Spot!M98+GT_NG!M98+GT_Spot!M98+Bawana_NG!M98+Bawana_RLNG!M98+Bawana_Spot!M98</f>
        <v>58.35</v>
      </c>
      <c r="O98" s="194">
        <f>PPCL_NG!T98+PPCL_Spot!T98+GT_NG!T98+GT_Spot!T98+Bawana_NG!T98+Bawana_RLNG!T98+Bawana_Spot!T98</f>
        <v>58.320905923344938</v>
      </c>
      <c r="P98" s="195">
        <f t="shared" si="10"/>
        <v>2.9094076655063361E-2</v>
      </c>
      <c r="Q98" s="195">
        <f t="shared" si="11"/>
        <v>0.10000000000001918</v>
      </c>
    </row>
    <row r="99" spans="1:17">
      <c r="A99" s="34" t="s">
        <v>324</v>
      </c>
      <c r="B99" s="194">
        <f>PPCL_NG!I99+PPCL_Spot!I99+GT_NG!I99+GT_Spot!I99+Bawana_NG!I99+Bawana_RLNG!I99+Bawana_Spot!I99</f>
        <v>2.5371324999999998</v>
      </c>
      <c r="C99" s="194">
        <f>PPCL_NG!P99+PPCL_Spot!P99+GT_NG!P99+GT_Spot!P99+Bawana_NG!P99+Bawana_RLNG!P99+Bawana_Spot!P99</f>
        <v>2.5337751509139328</v>
      </c>
      <c r="D99" s="195">
        <f t="shared" si="6"/>
        <v>3.3573490860669963E-3</v>
      </c>
      <c r="E99" s="194">
        <f>PPCL_NG!J99+PPCL_Spot!J99+GT_NG!J99+GT_Spot!J99+Bawana_NG!J99+Bawana_RLNG!J99+Bawana_Spot!J99</f>
        <v>2.1252050000000033</v>
      </c>
      <c r="F99" s="194">
        <f>PPCL_NG!Q99+PPCL_Spot!Q99+GT_NG!Q99+GT_Spot!Q99+Bawana_NG!Q99+Bawana_RLNG!Q99+Bawana_Spot!Q99</f>
        <v>2.1234216941557471</v>
      </c>
      <c r="G99" s="195">
        <f t="shared" si="7"/>
        <v>1.7833058442562333E-3</v>
      </c>
      <c r="H99" s="194">
        <f>PPCL_NG!K99+PPCL_Spot!K99+GT_NG!K99+GT_Spot!K99+Bawana_NG!K99+Bawana_RLNG!K99+Bawana_Spot!K99</f>
        <v>0.13987999999999987</v>
      </c>
      <c r="I99" s="194">
        <f>PPCL_NG!R99+PPCL_Spot!R99+GT_NG!R99+GT_Spot!R99+Bawana_NG!R99+Bawana_RLNG!R99+Bawana_Spot!R99</f>
        <v>0.13985896260555011</v>
      </c>
      <c r="J99" s="195">
        <f t="shared" si="8"/>
        <v>2.1037394449752167E-5</v>
      </c>
      <c r="K99" s="194">
        <f>PPCL_NG!L99+PPCL_Spot!L99+GT_NG!L99+GT_Spot!L99+Bawana_NG!L99+Bawana_RLNG!L99+Bawana_Spot!L99</f>
        <v>0.48978500000000014</v>
      </c>
      <c r="L99" s="194">
        <f>PPCL_NG!S99+PPCL_Spot!S99+GT_NG!S99+GT_Spot!S99+Bawana_NG!S99+Bawana_RLNG!S99+Bawana_Spot!S99</f>
        <v>0.48935110053688058</v>
      </c>
      <c r="M99" s="195">
        <f t="shared" si="9"/>
        <v>4.3389946311955807E-4</v>
      </c>
      <c r="N99" s="194">
        <f>PPCL_NG!M99+PPCL_Spot!M99+GT_NG!M99+GT_Spot!M99+Bawana_NG!M99+Bawana_RLNG!M99+Bawana_Spot!M99</f>
        <v>1.4234500000000001</v>
      </c>
      <c r="O99" s="194">
        <f>PPCL_NG!T99+PPCL_Spot!T99+GT_NG!T99+GT_Spot!T99+Bawana_NG!T99+Bawana_RLNG!T99+Bawana_Spot!T99</f>
        <v>1.4214336417878906</v>
      </c>
      <c r="P99" s="195">
        <f t="shared" si="10"/>
        <v>2.016358212109548E-3</v>
      </c>
      <c r="Q99" s="195">
        <f t="shared" si="11"/>
        <v>7.6119500000020879E-3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2024-11-19T15:20:38Z</dcterms:modified>
</cp:coreProperties>
</file>